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 filterPrivacy="1" defaultThemeVersion="124226"/>
  <bookViews>
    <workbookView xWindow="0" yWindow="0" windowWidth="24000" windowHeight="9510" xr2:uid="{00000000-000D-0000-FFFF-FFFF00000000}"/>
  </bookViews>
  <sheets>
    <sheet name="Tijden 2017" sheetId="2" r:id="rId1"/>
    <sheet name="Uitslag Finale 2017" sheetId="5" r:id="rId2"/>
    <sheet name="Prijsuitreiking" sheetId="3" r:id="rId3"/>
    <sheet name="Sheet3" sheetId="4" r:id="rId4"/>
  </sheets>
  <calcPr calcId="171026"/>
</workbook>
</file>

<file path=xl/calcChain.xml><?xml version="1.0" encoding="utf-8"?>
<calcChain xmlns="http://schemas.openxmlformats.org/spreadsheetml/2006/main">
  <c r="AD68" i="2" l="1"/>
  <c r="AE68" i="2"/>
  <c r="BG68" i="2"/>
  <c r="BH68" i="2"/>
  <c r="BI68" i="2"/>
  <c r="AD62" i="2"/>
  <c r="AE62" i="2"/>
  <c r="BG62" i="2"/>
  <c r="BH62" i="2"/>
  <c r="BI62" i="2"/>
  <c r="AD63" i="2"/>
  <c r="AE63" i="2"/>
  <c r="BG63" i="2"/>
  <c r="BH63" i="2"/>
  <c r="BI63" i="2"/>
  <c r="AD64" i="2"/>
  <c r="AE64" i="2"/>
  <c r="BG64" i="2"/>
  <c r="BH64" i="2"/>
  <c r="BI64" i="2"/>
  <c r="AD65" i="2"/>
  <c r="AE65" i="2"/>
  <c r="BG65" i="2"/>
  <c r="BH65" i="2"/>
  <c r="BI65" i="2"/>
  <c r="AD66" i="2"/>
  <c r="AE66" i="2"/>
  <c r="BG66" i="2"/>
  <c r="BH66" i="2"/>
  <c r="BI66" i="2"/>
  <c r="AD67" i="2"/>
  <c r="AE67" i="2"/>
  <c r="BG67" i="2"/>
  <c r="BH67" i="2"/>
  <c r="BI67" i="2"/>
  <c r="AD69" i="2"/>
  <c r="AE69" i="2"/>
  <c r="BG69" i="2"/>
  <c r="BH69" i="2"/>
  <c r="BI69" i="2"/>
  <c r="BJ68" i="2"/>
  <c r="BJ69" i="2"/>
  <c r="BJ63" i="2"/>
  <c r="BJ64" i="2"/>
  <c r="BJ65" i="2"/>
  <c r="BJ66" i="2"/>
  <c r="BJ67" i="2"/>
  <c r="BJ62" i="2"/>
  <c r="AD52" i="2"/>
  <c r="AE52" i="2"/>
  <c r="BG52" i="2"/>
  <c r="BH52" i="2"/>
  <c r="BI52" i="2"/>
  <c r="AD51" i="2"/>
  <c r="AE51" i="2"/>
  <c r="BG51" i="2"/>
  <c r="BH51" i="2"/>
  <c r="BI51" i="2"/>
  <c r="AD53" i="2"/>
  <c r="AE53" i="2"/>
  <c r="BG53" i="2"/>
  <c r="BH53" i="2"/>
  <c r="BI53" i="2"/>
  <c r="AD54" i="2"/>
  <c r="AE54" i="2"/>
  <c r="BG54" i="2"/>
  <c r="BH54" i="2"/>
  <c r="BI54" i="2"/>
  <c r="AD55" i="2"/>
  <c r="AE55" i="2"/>
  <c r="BG55" i="2"/>
  <c r="BH55" i="2"/>
  <c r="BI55" i="2"/>
  <c r="AD56" i="2"/>
  <c r="AE56" i="2"/>
  <c r="BG56" i="2"/>
  <c r="BH56" i="2"/>
  <c r="BI56" i="2"/>
  <c r="BJ52" i="2"/>
  <c r="BJ53" i="2"/>
  <c r="BJ54" i="2"/>
  <c r="BJ55" i="2"/>
  <c r="BJ56" i="2"/>
  <c r="BJ51" i="2"/>
  <c r="AD34" i="2"/>
  <c r="AE34" i="2"/>
  <c r="BG34" i="2"/>
  <c r="BH34" i="2"/>
  <c r="BI34" i="2"/>
  <c r="AD33" i="2"/>
  <c r="AE33" i="2"/>
  <c r="BG33" i="2"/>
  <c r="BH33" i="2"/>
  <c r="BI33" i="2"/>
  <c r="AD35" i="2"/>
  <c r="AE35" i="2"/>
  <c r="BG35" i="2"/>
  <c r="BH35" i="2"/>
  <c r="BI35" i="2"/>
  <c r="AE36" i="2"/>
  <c r="BG36" i="2"/>
  <c r="BH36" i="2"/>
  <c r="BI36" i="2"/>
  <c r="AD37" i="2"/>
  <c r="AE37" i="2"/>
  <c r="BG37" i="2"/>
  <c r="BH37" i="2"/>
  <c r="BI37" i="2"/>
  <c r="AD38" i="2"/>
  <c r="AE38" i="2"/>
  <c r="BG38" i="2"/>
  <c r="BH38" i="2"/>
  <c r="BI38" i="2"/>
  <c r="AD39" i="2"/>
  <c r="AE39" i="2"/>
  <c r="BG39" i="2"/>
  <c r="BH39" i="2"/>
  <c r="BI39" i="2"/>
  <c r="AD40" i="2"/>
  <c r="AE40" i="2"/>
  <c r="BG40" i="2"/>
  <c r="BH40" i="2"/>
  <c r="BI40" i="2"/>
  <c r="AD41" i="2"/>
  <c r="AE41" i="2"/>
  <c r="BG41" i="2"/>
  <c r="BH41" i="2"/>
  <c r="BI41" i="2"/>
  <c r="AD42" i="2"/>
  <c r="AE42" i="2"/>
  <c r="BG42" i="2"/>
  <c r="BH42" i="2"/>
  <c r="BI42" i="2"/>
  <c r="AD43" i="2"/>
  <c r="AE43" i="2"/>
  <c r="BG43" i="2"/>
  <c r="BH43" i="2"/>
  <c r="BI43" i="2"/>
  <c r="AD44" i="2"/>
  <c r="AE44" i="2"/>
  <c r="BH44" i="2"/>
  <c r="BI44" i="2"/>
  <c r="AD45" i="2"/>
  <c r="AE45" i="2"/>
  <c r="BG45" i="2"/>
  <c r="BH45" i="2"/>
  <c r="BI45" i="2"/>
  <c r="BJ34" i="2"/>
  <c r="BJ35" i="2"/>
  <c r="BJ36" i="2"/>
  <c r="BJ37" i="2"/>
  <c r="BJ38" i="2"/>
  <c r="BJ39" i="2"/>
  <c r="BJ40" i="2"/>
  <c r="BJ41" i="2"/>
  <c r="BJ42" i="2"/>
  <c r="BJ43" i="2"/>
  <c r="BJ44" i="2"/>
  <c r="BJ45" i="2"/>
  <c r="BJ33" i="2"/>
  <c r="AA41" i="5"/>
  <c r="AD41" i="5"/>
  <c r="AA42" i="5"/>
  <c r="AD42" i="5"/>
  <c r="AA43" i="5"/>
  <c r="AD43" i="5"/>
  <c r="AA44" i="5"/>
  <c r="AD44" i="5"/>
  <c r="AA35" i="5"/>
  <c r="AD35" i="5"/>
  <c r="AA50" i="5"/>
  <c r="AD50" i="5"/>
  <c r="AA51" i="5"/>
  <c r="AD51" i="5"/>
  <c r="BG76" i="2"/>
  <c r="BH76" i="2"/>
  <c r="AD76" i="2"/>
  <c r="AE76" i="2"/>
  <c r="BG27" i="2"/>
  <c r="BH27" i="2"/>
  <c r="AD27" i="2"/>
  <c r="AE27" i="2"/>
  <c r="BG25" i="2"/>
  <c r="BH25" i="2"/>
  <c r="AD25" i="2"/>
  <c r="AE25" i="2"/>
  <c r="BG24" i="2"/>
  <c r="BH24" i="2"/>
  <c r="AD24" i="2"/>
  <c r="AE24" i="2"/>
  <c r="BI76" i="2"/>
  <c r="BI27" i="2"/>
  <c r="BI25" i="2"/>
  <c r="BI24" i="2"/>
  <c r="AA30" i="5"/>
  <c r="AD30" i="5"/>
  <c r="AA29" i="5"/>
  <c r="AD29" i="5"/>
  <c r="AA28" i="5"/>
  <c r="AD28" i="5"/>
  <c r="AA9" i="5"/>
  <c r="AD9" i="5"/>
  <c r="BD51" i="5"/>
  <c r="BG51" i="5"/>
  <c r="BD50" i="5"/>
  <c r="BG50" i="5"/>
  <c r="E103" i="5"/>
  <c r="AA22" i="5"/>
  <c r="AD22" i="5"/>
  <c r="AA21" i="5"/>
  <c r="AD21" i="5"/>
  <c r="AA20" i="5"/>
  <c r="AD20" i="5"/>
  <c r="AA19" i="5"/>
  <c r="AD19" i="5"/>
  <c r="AA13" i="5"/>
  <c r="AD13" i="5"/>
  <c r="AA12" i="5"/>
  <c r="AD12" i="5"/>
  <c r="AA11" i="5"/>
  <c r="AA10" i="5"/>
  <c r="AD10" i="5"/>
  <c r="AA8" i="5"/>
  <c r="AD8" i="5"/>
  <c r="BG11" i="2"/>
  <c r="AD12" i="2"/>
  <c r="AD13" i="2"/>
  <c r="AD14" i="2"/>
  <c r="AD15" i="2"/>
  <c r="AE16" i="2"/>
  <c r="AD17" i="2"/>
  <c r="AD18" i="2"/>
  <c r="AD19" i="2"/>
  <c r="AE19" i="2"/>
  <c r="AD20" i="2"/>
  <c r="AD21" i="2"/>
  <c r="AD22" i="2"/>
  <c r="AD23" i="2"/>
  <c r="AD11" i="2"/>
  <c r="AE11" i="2"/>
  <c r="BG26" i="2"/>
  <c r="BH26" i="2"/>
  <c r="BG23" i="2"/>
  <c r="BG22" i="2"/>
  <c r="BH22" i="2"/>
  <c r="BG21" i="2"/>
  <c r="BH21" i="2"/>
  <c r="BG20" i="2"/>
  <c r="BG19" i="2"/>
  <c r="BG18" i="2"/>
  <c r="BH18" i="2"/>
  <c r="BG17" i="2"/>
  <c r="BH17" i="2"/>
  <c r="BG16" i="2"/>
  <c r="BG15" i="2"/>
  <c r="BH15" i="2"/>
  <c r="BG14" i="2"/>
  <c r="BH14" i="2"/>
  <c r="BG13" i="2"/>
  <c r="BH13" i="2"/>
  <c r="BG12" i="2"/>
  <c r="AE17" i="2"/>
  <c r="BI17" i="2"/>
  <c r="AE15" i="2"/>
  <c r="AE18" i="2"/>
  <c r="AE14" i="2"/>
  <c r="AE22" i="2"/>
  <c r="BH20" i="2"/>
  <c r="AE20" i="2"/>
  <c r="AE13" i="2"/>
  <c r="BH19" i="2"/>
  <c r="BH16" i="2"/>
  <c r="AE12" i="2"/>
  <c r="BI50" i="5"/>
  <c r="BI51" i="5"/>
  <c r="BI26" i="2"/>
  <c r="BH11" i="2"/>
  <c r="BH23" i="2"/>
  <c r="AE23" i="2"/>
  <c r="AE21" i="2"/>
  <c r="BI21" i="2"/>
  <c r="BH12" i="2"/>
  <c r="BI22" i="2"/>
  <c r="BI14" i="2"/>
  <c r="BI15" i="2"/>
  <c r="BI20" i="2"/>
  <c r="BI13" i="2"/>
  <c r="BI18" i="2"/>
  <c r="BI19" i="2"/>
  <c r="BI16" i="2"/>
  <c r="BI11" i="2"/>
  <c r="BI23" i="2"/>
  <c r="BI12" i="2"/>
  <c r="BJ27" i="2"/>
  <c r="BJ25" i="2"/>
  <c r="BJ24" i="2"/>
  <c r="BJ18" i="2"/>
  <c r="BJ13" i="2"/>
  <c r="BJ26" i="2"/>
  <c r="BJ14" i="2"/>
  <c r="BJ16" i="2"/>
  <c r="BJ22" i="2"/>
  <c r="BJ23" i="2"/>
  <c r="BJ20" i="2"/>
  <c r="BJ19" i="2"/>
  <c r="BJ17" i="2"/>
  <c r="BJ21" i="2"/>
  <c r="BJ12" i="2"/>
  <c r="BJ11" i="2"/>
  <c r="BJ15" i="2"/>
</calcChain>
</file>

<file path=xl/sharedStrings.xml><?xml version="1.0" encoding="utf-8"?>
<sst xmlns="http://schemas.openxmlformats.org/spreadsheetml/2006/main" count="508" uniqueCount="117">
  <si>
    <t>Uitslagen Indoor menwedstrijd 28 december 2017</t>
  </si>
  <si>
    <t>hindernis</t>
  </si>
  <si>
    <t xml:space="preserve">tijd </t>
  </si>
  <si>
    <t>strafseconde</t>
  </si>
  <si>
    <t>totaal</t>
  </si>
  <si>
    <t>TOTAAL</t>
  </si>
  <si>
    <t>enkelspan pony</t>
  </si>
  <si>
    <t>6a</t>
  </si>
  <si>
    <t>b</t>
  </si>
  <si>
    <t>c</t>
  </si>
  <si>
    <t>d</t>
  </si>
  <si>
    <t>e</t>
  </si>
  <si>
    <t>12a</t>
  </si>
  <si>
    <t>1e ronde</t>
  </si>
  <si>
    <t>2e ronde</t>
  </si>
  <si>
    <t>Renske Zeldenrijk</t>
  </si>
  <si>
    <t>Sietske Pieck</t>
  </si>
  <si>
    <t>Berry van de Krol</t>
  </si>
  <si>
    <t>Bas Dijkstra</t>
  </si>
  <si>
    <t>Marion Kuin</t>
  </si>
  <si>
    <t>Ron van Keulen</t>
  </si>
  <si>
    <t>Kimberley van Veldhuisen - van Ede</t>
  </si>
  <si>
    <t>Ronald van Eijk</t>
  </si>
  <si>
    <t>Kees van Beek</t>
  </si>
  <si>
    <t>Cindy Benschop</t>
  </si>
  <si>
    <t xml:space="preserve">Harrie Loman </t>
  </si>
  <si>
    <t>Karen Kwint</t>
  </si>
  <si>
    <t>Marit de Hoop</t>
  </si>
  <si>
    <t>Bjorn Hoppenbrouwer</t>
  </si>
  <si>
    <t>Neline van der Hoog</t>
  </si>
  <si>
    <t>Johan de Hoop</t>
  </si>
  <si>
    <t>Hindernis</t>
  </si>
  <si>
    <t>enkelspan paard</t>
  </si>
  <si>
    <t>Ronald Tomassen ( Vaya)</t>
  </si>
  <si>
    <t>Aimee Bollebakker</t>
  </si>
  <si>
    <t>Sanne Post</t>
  </si>
  <si>
    <t>Tessa Post</t>
  </si>
  <si>
    <t>Jos Fokker</t>
  </si>
  <si>
    <t>Simone van Drie</t>
  </si>
  <si>
    <t>Peter de Hoog</t>
  </si>
  <si>
    <t>Teus Slob</t>
  </si>
  <si>
    <t>Paul Loman</t>
  </si>
  <si>
    <t>Ronald Tomassen (Healy)</t>
  </si>
  <si>
    <t>Huib Pater</t>
  </si>
  <si>
    <t>Bert van de Hater Sheikan H</t>
  </si>
  <si>
    <t>Bert van de Hater experience</t>
  </si>
  <si>
    <t>tweespan pony</t>
  </si>
  <si>
    <t>Wout Kok</t>
  </si>
  <si>
    <t>Gerben van de Berkt</t>
  </si>
  <si>
    <t>John van Dorresteijn</t>
  </si>
  <si>
    <t>Bruno Splint</t>
  </si>
  <si>
    <t>Henri de Haas</t>
  </si>
  <si>
    <t>Marjolein Waarle</t>
  </si>
  <si>
    <t>tweespan paard</t>
  </si>
  <si>
    <t>Bud de Gooijer (Cornel &amp; Cadans)</t>
  </si>
  <si>
    <t>Stijn Vos</t>
  </si>
  <si>
    <t>Jarno de Boer</t>
  </si>
  <si>
    <t>Henk Luijer</t>
  </si>
  <si>
    <t>Bud de Gooijer (Alwin &amp; Zyon)</t>
  </si>
  <si>
    <t>Gert van de Hoek</t>
  </si>
  <si>
    <t>Cees Meel Roseboom</t>
  </si>
  <si>
    <t>vierspan Pony</t>
  </si>
  <si>
    <t>Eline Geurs</t>
  </si>
  <si>
    <t>Finale parcours</t>
  </si>
  <si>
    <t>5a</t>
  </si>
  <si>
    <t>9a</t>
  </si>
  <si>
    <t>Finale</t>
  </si>
  <si>
    <t>Harrie Loman</t>
  </si>
  <si>
    <t>Kimberley van veldhuisen van ede</t>
  </si>
  <si>
    <t>Cindy benschop</t>
  </si>
  <si>
    <t>Sanne post</t>
  </si>
  <si>
    <t>Peter de hoog</t>
  </si>
  <si>
    <t>Bert de hater</t>
  </si>
  <si>
    <t>Simone van drie</t>
  </si>
  <si>
    <t>Bruno splint</t>
  </si>
  <si>
    <t>Henri de haas</t>
  </si>
  <si>
    <t>vierspan pony</t>
  </si>
  <si>
    <t>Bud de Gooijer</t>
  </si>
  <si>
    <t>Gert vd hoek</t>
  </si>
  <si>
    <t>Cees meel rooseboom</t>
  </si>
  <si>
    <t>Paul loman</t>
  </si>
  <si>
    <t>eindtotaal</t>
  </si>
  <si>
    <t>vierspan paard</t>
  </si>
  <si>
    <t>1e parcours</t>
  </si>
  <si>
    <t>2e parcours</t>
  </si>
  <si>
    <t>Nico Avezaath</t>
  </si>
  <si>
    <t>Huib pater</t>
  </si>
  <si>
    <t>KLASSERING</t>
  </si>
  <si>
    <t>Bert van de Hater sheikan H</t>
  </si>
  <si>
    <t>Tweespan pony</t>
  </si>
  <si>
    <t>Vierspan pony</t>
  </si>
  <si>
    <t>Tweespan paard</t>
  </si>
  <si>
    <t>Enkelspanpony:</t>
  </si>
  <si>
    <t>1 Harrie Loman</t>
  </si>
  <si>
    <t>2 Kimberley van Velhuisen van Ede</t>
  </si>
  <si>
    <t>3 Karen Kwint</t>
  </si>
  <si>
    <t>4 Kees van Beek</t>
  </si>
  <si>
    <t>5 Cindy Benschop</t>
  </si>
  <si>
    <t>6 Ronad van Eijk</t>
  </si>
  <si>
    <t>Enkelspanpaard:</t>
  </si>
  <si>
    <t>1 Bert de Hater</t>
  </si>
  <si>
    <t>2 Simone van Dries</t>
  </si>
  <si>
    <t>3 Peter de Hoog</t>
  </si>
  <si>
    <t>4 Sanne Post</t>
  </si>
  <si>
    <t>Tweespanpony</t>
  </si>
  <si>
    <t>1 Henri de Haas</t>
  </si>
  <si>
    <t>2 John van Dorresteijn</t>
  </si>
  <si>
    <t>3 Bruno Splint</t>
  </si>
  <si>
    <t>Vierspanpony</t>
  </si>
  <si>
    <t>1 Eline Geurs</t>
  </si>
  <si>
    <t>Vierspan paard</t>
  </si>
  <si>
    <t>1 Nico Avezaath</t>
  </si>
  <si>
    <t>2 Huib Pater</t>
  </si>
  <si>
    <t>1 Gert van de Hoek</t>
  </si>
  <si>
    <t>2 Paul Loman</t>
  </si>
  <si>
    <t>3 Bud de Gooijer</t>
  </si>
  <si>
    <t>4 Cees Meel Rooseboom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</si>
</sst>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0"/>
      <name val="Comic Sans MS"/>
      <family val="4"/>
    </font>
    <font>
      <sz val="11"/>
      <name val="Comic Sans MS"/>
      <family val="4"/>
    </font>
    <font>
      <sz val="11"/>
      <name val="Calibri"/>
      <family val="2"/>
    </font>
    <font>
      <sz val="10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sz val="12"/>
      <color indexed="8"/>
      <name val="Calibri"/>
      <family val="2"/>
    </font>
    <font>
      <sz val="10"/>
      <color indexed="8"/>
      <name val="Comic Sans MS"/>
      <family val="4"/>
    </font>
    <font>
      <sz val="11"/>
      <color indexed="8"/>
      <name val="Comic Sans MS"/>
      <family val="4"/>
    </font>
    <font>
      <sz val="12"/>
      <color indexed="8"/>
      <name val="Comic Sans MS"/>
      <family val="4"/>
    </font>
    <font>
      <sz val="10"/>
      <color indexed="8"/>
      <name val="Calibri"/>
      <family val="2"/>
    </font>
    <font>
      <b/>
      <sz val="14"/>
      <color indexed="8"/>
      <name val="Calibri"/>
      <family val="2"/>
    </font>
    <font>
      <b/>
      <i/>
      <sz val="10"/>
      <color indexed="8"/>
      <name val="Calibri"/>
      <family val="2"/>
    </font>
    <font>
      <sz val="9"/>
      <color indexed="8"/>
      <name val="Calibri"/>
      <family val="2"/>
    </font>
    <font>
      <b/>
      <sz val="10"/>
      <color indexed="8"/>
      <name val="Calibri"/>
      <family val="2"/>
    </font>
    <font>
      <sz val="8"/>
      <color indexed="8"/>
      <name val="Calibri"/>
      <family val="2"/>
    </font>
    <font>
      <b/>
      <sz val="20"/>
      <color indexed="8"/>
      <name val="Calibri"/>
      <family val="2"/>
    </font>
    <font>
      <sz val="20"/>
      <color indexed="8"/>
      <name val="Calibri"/>
      <family val="2"/>
    </font>
    <font>
      <b/>
      <i/>
      <sz val="10"/>
      <name val="Calibri"/>
      <family val="2"/>
    </font>
    <font>
      <b/>
      <i/>
      <sz val="12"/>
      <color indexed="8"/>
      <name val="Calibri"/>
      <family val="2"/>
    </font>
    <font>
      <i/>
      <sz val="10"/>
      <name val="Calibri"/>
      <family val="2"/>
    </font>
    <font>
      <i/>
      <sz val="9"/>
      <name val="Calibri"/>
      <family val="2"/>
    </font>
    <font>
      <i/>
      <sz val="10"/>
      <color indexed="10"/>
      <name val="Calibri"/>
      <family val="2"/>
    </font>
    <font>
      <i/>
      <sz val="10"/>
      <color indexed="8"/>
      <name val="Comic Sans MS"/>
      <family val="4"/>
    </font>
    <font>
      <i/>
      <sz val="9"/>
      <color indexed="8"/>
      <name val="Calibri"/>
      <family val="2"/>
    </font>
    <font>
      <i/>
      <sz val="10"/>
      <color indexed="8"/>
      <name val="Calibri"/>
      <family val="2"/>
    </font>
    <font>
      <i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indexed="8"/>
      <name val="Comic Sans MS"/>
      <family val="4"/>
    </font>
    <font>
      <b/>
      <sz val="11"/>
      <color indexed="8"/>
      <name val="Comic Sans MS"/>
      <family val="4"/>
    </font>
    <font>
      <b/>
      <sz val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50">
    <xf numFmtId="0" fontId="0" fillId="0" borderId="0" xfId="0"/>
    <xf numFmtId="0" fontId="0" fillId="0" borderId="0" xfId="0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0" xfId="0" applyFont="1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Border="1"/>
    <xf numFmtId="0" fontId="1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0" fillId="2" borderId="4" xfId="0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vertical="center"/>
    </xf>
    <xf numFmtId="0" fontId="21" fillId="0" borderId="19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23" fillId="0" borderId="0" xfId="0" applyNumberFormat="1" applyFont="1" applyAlignment="1">
      <alignment horizontal="center" vertical="center"/>
    </xf>
    <xf numFmtId="0" fontId="21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Border="1" applyAlignment="1">
      <alignment horizontal="center" vertical="center" wrapText="1"/>
    </xf>
    <xf numFmtId="0" fontId="25" fillId="0" borderId="0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4" fillId="0" borderId="0" xfId="0" applyNumberFormat="1" applyFont="1" applyBorder="1" applyAlignment="1">
      <alignment horizontal="center"/>
    </xf>
    <xf numFmtId="0" fontId="27" fillId="0" borderId="0" xfId="0" applyNumberFormat="1" applyFont="1" applyBorder="1" applyAlignment="1">
      <alignment horizontal="center"/>
    </xf>
    <xf numFmtId="0" fontId="22" fillId="0" borderId="19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 wrapText="1"/>
    </xf>
    <xf numFmtId="0" fontId="0" fillId="0" borderId="0" xfId="0" applyFont="1"/>
    <xf numFmtId="0" fontId="30" fillId="0" borderId="0" xfId="0" applyFont="1" applyAlignment="1">
      <alignment vertical="center"/>
    </xf>
    <xf numFmtId="0" fontId="30" fillId="0" borderId="0" xfId="0" applyFont="1" applyBorder="1" applyAlignment="1">
      <alignment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1" fillId="0" borderId="0" xfId="0" applyFont="1"/>
    <xf numFmtId="0" fontId="29" fillId="0" borderId="0" xfId="0" applyFont="1"/>
    <xf numFmtId="0" fontId="8" fillId="4" borderId="14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 wrapText="1"/>
    </xf>
    <xf numFmtId="0" fontId="21" fillId="4" borderId="19" xfId="0" applyFont="1" applyFill="1" applyBorder="1" applyAlignment="1">
      <alignment horizontal="center" vertical="center" wrapText="1"/>
    </xf>
    <xf numFmtId="0" fontId="21" fillId="4" borderId="20" xfId="0" applyFont="1" applyFill="1" applyBorder="1" applyAlignment="1">
      <alignment horizontal="center" vertical="center" wrapText="1"/>
    </xf>
    <xf numFmtId="0" fontId="21" fillId="4" borderId="21" xfId="0" applyFont="1" applyFill="1" applyBorder="1" applyAlignment="1">
      <alignment horizontal="center" vertical="center" wrapText="1"/>
    </xf>
    <xf numFmtId="0" fontId="0" fillId="4" borderId="0" xfId="0" applyFill="1"/>
    <xf numFmtId="0" fontId="21" fillId="4" borderId="8" xfId="0" applyFont="1" applyFill="1" applyBorder="1" applyAlignment="1">
      <alignment horizontal="center" vertical="center" wrapText="1"/>
    </xf>
    <xf numFmtId="0" fontId="19" fillId="4" borderId="14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19" fillId="4" borderId="19" xfId="0" applyFont="1" applyFill="1" applyBorder="1" applyAlignment="1">
      <alignment horizontal="center" vertical="center" wrapText="1"/>
    </xf>
    <xf numFmtId="0" fontId="19" fillId="4" borderId="20" xfId="0" applyFont="1" applyFill="1" applyBorder="1" applyAlignment="1">
      <alignment horizontal="center" vertical="center" wrapText="1"/>
    </xf>
    <xf numFmtId="0" fontId="19" fillId="4" borderId="21" xfId="0" applyFont="1" applyFill="1" applyBorder="1" applyAlignment="1">
      <alignment horizontal="center" vertical="center" wrapText="1"/>
    </xf>
    <xf numFmtId="0" fontId="29" fillId="4" borderId="0" xfId="0" applyFont="1" applyFill="1"/>
    <xf numFmtId="0" fontId="19" fillId="4" borderId="8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32" fillId="0" borderId="4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22" fillId="0" borderId="4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22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11" fillId="0" borderId="46" xfId="0" applyFont="1" applyBorder="1" applyAlignment="1">
      <alignment vertical="center"/>
    </xf>
    <xf numFmtId="0" fontId="4" fillId="0" borderId="47" xfId="0" applyFont="1" applyBorder="1" applyAlignment="1">
      <alignment horizontal="center" vertical="center"/>
    </xf>
    <xf numFmtId="0" fontId="8" fillId="0" borderId="46" xfId="0" applyFont="1" applyBorder="1" applyAlignment="1">
      <alignment vertical="center"/>
    </xf>
    <xf numFmtId="0" fontId="22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22" fillId="0" borderId="49" xfId="0" applyFont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1" fillId="0" borderId="44" xfId="0" applyFont="1" applyBorder="1" applyAlignment="1">
      <alignment horizontal="center" vertical="center" wrapText="1"/>
    </xf>
    <xf numFmtId="0" fontId="22" fillId="0" borderId="44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/>
    </xf>
    <xf numFmtId="0" fontId="14" fillId="0" borderId="46" xfId="0" applyFont="1" applyBorder="1" applyAlignment="1">
      <alignment vertical="center" wrapText="1"/>
    </xf>
    <xf numFmtId="0" fontId="5" fillId="0" borderId="46" xfId="0" applyFont="1" applyBorder="1" applyAlignment="1">
      <alignment horizontal="center" vertical="center" wrapText="1"/>
    </xf>
    <xf numFmtId="0" fontId="8" fillId="0" borderId="46" xfId="0" applyFont="1" applyBorder="1"/>
    <xf numFmtId="0" fontId="9" fillId="0" borderId="46" xfId="0" applyFont="1" applyBorder="1"/>
    <xf numFmtId="0" fontId="0" fillId="0" borderId="46" xfId="0" applyBorder="1"/>
    <xf numFmtId="0" fontId="4" fillId="0" borderId="9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21" fillId="0" borderId="49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41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40" xfId="0" applyFont="1" applyFill="1" applyBorder="1" applyAlignment="1">
      <alignment horizontal="center" vertical="center" wrapText="1"/>
    </xf>
    <xf numFmtId="0" fontId="21" fillId="6" borderId="19" xfId="0" applyFont="1" applyFill="1" applyBorder="1" applyAlignment="1">
      <alignment horizontal="center" vertical="center" wrapText="1"/>
    </xf>
    <xf numFmtId="0" fontId="21" fillId="6" borderId="20" xfId="0" applyFont="1" applyFill="1" applyBorder="1" applyAlignment="1">
      <alignment horizontal="center" vertical="center" wrapText="1"/>
    </xf>
    <xf numFmtId="0" fontId="21" fillId="6" borderId="21" xfId="0" applyFont="1" applyFill="1" applyBorder="1" applyAlignment="1">
      <alignment horizontal="center" vertical="center" wrapText="1"/>
    </xf>
    <xf numFmtId="0" fontId="0" fillId="6" borderId="0" xfId="0" applyFill="1"/>
    <xf numFmtId="0" fontId="21" fillId="6" borderId="8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19" fillId="6" borderId="14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6" borderId="55" xfId="0" applyFont="1" applyFill="1" applyBorder="1" applyAlignment="1">
      <alignment horizontal="center" vertical="center" wrapText="1"/>
    </xf>
    <xf numFmtId="0" fontId="0" fillId="0" borderId="14" xfId="0" applyBorder="1"/>
    <xf numFmtId="0" fontId="21" fillId="6" borderId="14" xfId="0" applyFont="1" applyFill="1" applyBorder="1" applyAlignment="1">
      <alignment horizontal="center" vertical="center" wrapText="1"/>
    </xf>
    <xf numFmtId="0" fontId="0" fillId="6" borderId="14" xfId="0" applyFill="1" applyBorder="1"/>
    <xf numFmtId="0" fontId="29" fillId="0" borderId="14" xfId="0" applyFont="1" applyBorder="1" applyAlignment="1">
      <alignment horizontal="center"/>
    </xf>
    <xf numFmtId="0" fontId="5" fillId="0" borderId="55" xfId="0" applyFont="1" applyFill="1" applyBorder="1" applyAlignment="1">
      <alignment horizontal="center" vertical="center" wrapText="1"/>
    </xf>
    <xf numFmtId="0" fontId="21" fillId="4" borderId="14" xfId="0" applyFont="1" applyFill="1" applyBorder="1" applyAlignment="1">
      <alignment horizontal="center" vertical="center" wrapText="1"/>
    </xf>
    <xf numFmtId="0" fontId="0" fillId="4" borderId="14" xfId="0" applyFill="1" applyBorder="1"/>
    <xf numFmtId="0" fontId="19" fillId="6" borderId="19" xfId="0" applyFont="1" applyFill="1" applyBorder="1" applyAlignment="1">
      <alignment horizontal="center" vertical="center" wrapText="1"/>
    </xf>
    <xf numFmtId="0" fontId="19" fillId="6" borderId="20" xfId="0" applyFont="1" applyFill="1" applyBorder="1" applyAlignment="1">
      <alignment horizontal="center" vertical="center" wrapText="1"/>
    </xf>
    <xf numFmtId="0" fontId="19" fillId="6" borderId="21" xfId="0" applyFont="1" applyFill="1" applyBorder="1" applyAlignment="1">
      <alignment horizontal="center" vertical="center" wrapText="1"/>
    </xf>
    <xf numFmtId="0" fontId="29" fillId="6" borderId="0" xfId="0" applyFont="1" applyFill="1"/>
    <xf numFmtId="0" fontId="19" fillId="6" borderId="8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19" fillId="6" borderId="56" xfId="0" applyFont="1" applyFill="1" applyBorder="1" applyAlignment="1">
      <alignment horizontal="center" vertical="center" wrapText="1"/>
    </xf>
    <xf numFmtId="0" fontId="19" fillId="6" borderId="57" xfId="0" applyFont="1" applyFill="1" applyBorder="1" applyAlignment="1">
      <alignment horizontal="center" vertical="center" wrapText="1"/>
    </xf>
    <xf numFmtId="0" fontId="19" fillId="6" borderId="58" xfId="0" applyFont="1" applyFill="1" applyBorder="1" applyAlignment="1">
      <alignment horizontal="center" vertical="center" wrapText="1"/>
    </xf>
    <xf numFmtId="0" fontId="19" fillId="6" borderId="52" xfId="0" applyFont="1" applyFill="1" applyBorder="1" applyAlignment="1">
      <alignment horizontal="center" vertical="center" wrapText="1"/>
    </xf>
    <xf numFmtId="0" fontId="0" fillId="0" borderId="0" xfId="0" applyFill="1"/>
    <xf numFmtId="0" fontId="9" fillId="0" borderId="14" xfId="0" applyFont="1" applyBorder="1"/>
    <xf numFmtId="0" fontId="10" fillId="0" borderId="14" xfId="0" applyFont="1" applyBorder="1" applyAlignment="1">
      <alignment horizontal="center"/>
    </xf>
    <xf numFmtId="0" fontId="31" fillId="0" borderId="23" xfId="0" applyFont="1" applyBorder="1"/>
    <xf numFmtId="0" fontId="5" fillId="0" borderId="14" xfId="0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0" fillId="4" borderId="0" xfId="0" applyFont="1" applyFill="1"/>
    <xf numFmtId="0" fontId="1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/>
    </xf>
    <xf numFmtId="0" fontId="9" fillId="4" borderId="14" xfId="0" applyFont="1" applyFill="1" applyBorder="1"/>
    <xf numFmtId="0" fontId="31" fillId="4" borderId="23" xfId="0" applyFont="1" applyFill="1" applyBorder="1"/>
    <xf numFmtId="0" fontId="1" fillId="4" borderId="24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0" fillId="4" borderId="25" xfId="0" applyFill="1" applyBorder="1"/>
    <xf numFmtId="0" fontId="10" fillId="4" borderId="25" xfId="0" applyFont="1" applyFill="1" applyBorder="1" applyAlignment="1">
      <alignment horizontal="center"/>
    </xf>
    <xf numFmtId="0" fontId="9" fillId="4" borderId="25" xfId="0" applyFont="1" applyFill="1" applyBorder="1"/>
    <xf numFmtId="0" fontId="31" fillId="4" borderId="26" xfId="0" applyFont="1" applyFill="1" applyBorder="1"/>
    <xf numFmtId="0" fontId="2" fillId="4" borderId="1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0" fillId="4" borderId="20" xfId="0" applyFill="1" applyBorder="1"/>
    <xf numFmtId="0" fontId="10" fillId="4" borderId="20" xfId="0" applyFont="1" applyFill="1" applyBorder="1" applyAlignment="1">
      <alignment horizontal="center"/>
    </xf>
    <xf numFmtId="0" fontId="9" fillId="4" borderId="20" xfId="0" applyFont="1" applyFill="1" applyBorder="1"/>
    <xf numFmtId="0" fontId="31" fillId="4" borderId="21" xfId="0" applyFont="1" applyFill="1" applyBorder="1"/>
    <xf numFmtId="0" fontId="0" fillId="4" borderId="14" xfId="0" applyFill="1" applyBorder="1" applyAlignment="1">
      <alignment horizontal="center"/>
    </xf>
    <xf numFmtId="0" fontId="4" fillId="4" borderId="14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6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22" fillId="0" borderId="6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53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17</xdr:row>
      <xdr:rowOff>57150</xdr:rowOff>
    </xdr:from>
    <xdr:to>
      <xdr:col>10</xdr:col>
      <xdr:colOff>561975</xdr:colOff>
      <xdr:row>17</xdr:row>
      <xdr:rowOff>152400</xdr:rowOff>
    </xdr:to>
    <xdr:cxnSp macro="">
      <xdr:nvCxnSpPr>
        <xdr:cNvPr id="3" name="Rechte verbindingslij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V="1">
          <a:off x="6648450" y="5133975"/>
          <a:ext cx="504825" cy="952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J289"/>
  <sheetViews>
    <sheetView tabSelected="1" zoomScale="80" zoomScaleNormal="80" workbookViewId="0">
      <selection activeCell="AG60" sqref="AG60"/>
    </sheetView>
  </sheetViews>
  <sheetFormatPr defaultRowHeight="16.5" x14ac:dyDescent="0.3"/>
  <cols>
    <col min="1" max="1" width="4.5703125" style="138" customWidth="1"/>
    <col min="2" max="2" width="5.42578125" style="87" customWidth="1"/>
    <col min="3" max="3" width="22.7109375" style="1" bestFit="1" customWidth="1"/>
    <col min="4" max="4" width="3.5703125" style="1" customWidth="1"/>
    <col min="5" max="24" width="3.140625" customWidth="1"/>
    <col min="25" max="25" width="3.140625" style="204" customWidth="1"/>
    <col min="26" max="28" width="3.140625" customWidth="1"/>
    <col min="29" max="29" width="9.85546875" style="20" bestFit="1" customWidth="1"/>
    <col min="30" max="30" width="10" style="8" bestFit="1" customWidth="1"/>
    <col min="31" max="31" width="7.140625" style="1" bestFit="1" customWidth="1"/>
    <col min="32" max="32" width="7.140625" style="1" customWidth="1"/>
    <col min="33" max="33" width="5.7109375" customWidth="1"/>
    <col min="34" max="57" width="3.140625" customWidth="1"/>
    <col min="58" max="58" width="10.7109375" style="2" customWidth="1"/>
    <col min="59" max="59" width="10.7109375" customWidth="1"/>
    <col min="62" max="62" width="14.5703125" style="142" customWidth="1"/>
  </cols>
  <sheetData>
    <row r="1" spans="1:62" s="3" customFormat="1" ht="15.95" customHeight="1" x14ac:dyDescent="0.25">
      <c r="A1" s="135"/>
      <c r="B1" s="80"/>
      <c r="C1" s="25"/>
      <c r="D1" s="25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187"/>
      <c r="Z1" s="23"/>
      <c r="AA1" s="23"/>
      <c r="AB1" s="23"/>
      <c r="AC1" s="24"/>
      <c r="AD1" s="26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</row>
    <row r="2" spans="1:62" s="3" customFormat="1" ht="26.25" x14ac:dyDescent="0.25">
      <c r="A2" s="135"/>
      <c r="B2" s="317" t="s">
        <v>0</v>
      </c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8"/>
      <c r="AF2" s="318"/>
      <c r="AG2" s="318"/>
      <c r="AH2" s="220"/>
      <c r="AI2" s="220"/>
      <c r="AJ2" s="220"/>
      <c r="AK2" s="220"/>
      <c r="AL2" s="220"/>
      <c r="AM2" s="220"/>
      <c r="AN2" s="220"/>
      <c r="AO2" s="220"/>
      <c r="AP2" s="220"/>
      <c r="AQ2" s="220"/>
      <c r="AR2" s="220"/>
      <c r="AS2" s="220"/>
      <c r="AT2" s="220"/>
      <c r="AU2" s="220"/>
      <c r="AV2" s="220"/>
      <c r="AW2" s="220"/>
      <c r="AX2" s="220"/>
      <c r="AY2" s="220"/>
      <c r="AZ2" s="220"/>
      <c r="BA2" s="220"/>
      <c r="BB2" s="220"/>
      <c r="BC2" s="220"/>
      <c r="BD2" s="220"/>
      <c r="BE2" s="220"/>
    </row>
    <row r="3" spans="1:62" s="3" customFormat="1" ht="15.95" customHeight="1" x14ac:dyDescent="0.25">
      <c r="A3" s="135"/>
      <c r="B3" s="80"/>
      <c r="C3" s="35"/>
      <c r="D3" s="35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199"/>
      <c r="Z3" s="36"/>
      <c r="AA3" s="36"/>
      <c r="AB3" s="36"/>
      <c r="AC3" s="36"/>
      <c r="AD3" s="36"/>
      <c r="AE3" s="36"/>
      <c r="AF3" s="36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</row>
    <row r="4" spans="1:62" s="3" customFormat="1" ht="15.95" customHeight="1" x14ac:dyDescent="0.25">
      <c r="A4" s="135"/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  <c r="U4" s="319"/>
      <c r="V4" s="319"/>
      <c r="W4" s="319"/>
      <c r="X4" s="319"/>
      <c r="Y4" s="319"/>
      <c r="Z4" s="319"/>
      <c r="AA4" s="319"/>
      <c r="AB4" s="319"/>
      <c r="AC4" s="319"/>
      <c r="AD4" s="319"/>
      <c r="AE4" s="319"/>
      <c r="AF4" s="319"/>
      <c r="AG4" s="319"/>
      <c r="AH4" s="319"/>
      <c r="AI4" s="319"/>
      <c r="AJ4" s="319"/>
      <c r="AK4" s="319"/>
      <c r="AL4" s="319"/>
      <c r="AM4" s="319"/>
      <c r="AN4" s="319"/>
      <c r="AO4" s="319"/>
      <c r="AP4" s="319"/>
      <c r="AQ4" s="319"/>
      <c r="AR4" s="319"/>
      <c r="AS4" s="319"/>
      <c r="AT4" s="319"/>
      <c r="AU4" s="319"/>
      <c r="AV4" s="319"/>
      <c r="AW4" s="319"/>
      <c r="AX4" s="319"/>
      <c r="AY4" s="319"/>
      <c r="AZ4" s="319"/>
      <c r="BA4" s="319"/>
      <c r="BB4" s="319"/>
      <c r="BC4" s="319"/>
      <c r="BD4" s="319"/>
      <c r="BE4" s="319"/>
      <c r="BF4" s="319"/>
      <c r="BG4" s="319"/>
      <c r="BH4" s="319"/>
      <c r="BI4" s="319"/>
      <c r="BJ4" s="320"/>
    </row>
    <row r="5" spans="1:62" s="3" customFormat="1" ht="15.95" customHeight="1" x14ac:dyDescent="0.25">
      <c r="A5" s="135"/>
      <c r="B5" s="81"/>
      <c r="C5" s="27"/>
      <c r="D5" s="27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187"/>
      <c r="Z5" s="23"/>
      <c r="AA5" s="23"/>
      <c r="AB5" s="23"/>
      <c r="AC5" s="24"/>
      <c r="AD5" s="26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</row>
    <row r="6" spans="1:62" s="3" customFormat="1" ht="15.95" customHeight="1" x14ac:dyDescent="0.25">
      <c r="A6" s="135"/>
      <c r="B6" s="83"/>
      <c r="C6" s="30"/>
      <c r="D6" s="30"/>
      <c r="E6" s="31"/>
      <c r="F6" s="31"/>
      <c r="G6" s="31"/>
      <c r="H6" s="31"/>
      <c r="I6" s="31"/>
      <c r="J6" s="31"/>
      <c r="K6" s="31"/>
      <c r="L6" s="31"/>
      <c r="M6" s="31"/>
      <c r="N6" s="23"/>
      <c r="O6" s="31"/>
      <c r="P6" s="31"/>
      <c r="Q6" s="31"/>
      <c r="R6" s="31"/>
      <c r="S6" s="31"/>
      <c r="T6" s="31"/>
      <c r="U6" s="31"/>
      <c r="V6" s="31"/>
      <c r="W6" s="23"/>
      <c r="X6" s="31"/>
      <c r="Y6" s="200"/>
      <c r="Z6" s="31"/>
      <c r="AA6" s="23"/>
      <c r="AB6" s="31"/>
      <c r="AC6" s="37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231"/>
      <c r="BG6" s="231"/>
      <c r="BH6" s="231"/>
      <c r="BI6" s="231"/>
      <c r="BJ6" s="231"/>
    </row>
    <row r="7" spans="1:62" s="3" customFormat="1" ht="15.95" customHeight="1" thickBot="1" x14ac:dyDescent="0.3">
      <c r="A7" s="135"/>
      <c r="B7" s="83"/>
      <c r="C7" s="30"/>
      <c r="D7" s="30"/>
      <c r="E7" s="31"/>
      <c r="F7" s="31"/>
      <c r="G7" s="31"/>
      <c r="H7" s="31"/>
      <c r="I7" s="31"/>
      <c r="J7" s="31"/>
      <c r="K7" s="31"/>
      <c r="L7" s="31"/>
      <c r="M7" s="31"/>
      <c r="N7" s="23"/>
      <c r="O7" s="31"/>
      <c r="P7" s="31"/>
      <c r="Q7" s="31"/>
      <c r="R7" s="31"/>
      <c r="S7" s="31"/>
      <c r="T7" s="31"/>
      <c r="U7" s="31"/>
      <c r="V7" s="31"/>
      <c r="W7" s="23"/>
      <c r="X7" s="31"/>
      <c r="Y7" s="200"/>
      <c r="Z7" s="31"/>
      <c r="AA7" s="23"/>
      <c r="AB7" s="31"/>
      <c r="AC7" s="37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231"/>
      <c r="BG7" s="231"/>
      <c r="BH7" s="231"/>
      <c r="BI7" s="231"/>
      <c r="BJ7" s="231"/>
    </row>
    <row r="8" spans="1:62" s="3" customFormat="1" ht="15.95" customHeight="1" thickBot="1" x14ac:dyDescent="0.3">
      <c r="A8" s="135"/>
      <c r="B8" s="80"/>
      <c r="C8" s="28"/>
      <c r="D8" s="28"/>
      <c r="E8" s="23"/>
      <c r="F8" s="23"/>
      <c r="G8" s="23"/>
      <c r="H8" s="23"/>
      <c r="I8" s="23"/>
      <c r="J8" s="312" t="s">
        <v>1</v>
      </c>
      <c r="K8" s="313"/>
      <c r="L8" s="313"/>
      <c r="M8" s="313"/>
      <c r="N8" s="313"/>
      <c r="O8" s="187"/>
      <c r="P8" s="23"/>
      <c r="Q8" s="23"/>
      <c r="R8" s="23"/>
      <c r="S8" s="23"/>
      <c r="T8" s="312" t="s">
        <v>1</v>
      </c>
      <c r="U8" s="313"/>
      <c r="V8" s="313"/>
      <c r="W8" s="313"/>
      <c r="X8" s="313"/>
      <c r="Y8" s="187"/>
      <c r="Z8" s="23"/>
      <c r="AA8" s="23"/>
      <c r="AB8" s="23"/>
      <c r="AC8" s="39" t="s">
        <v>2</v>
      </c>
      <c r="AD8" s="39" t="s">
        <v>3</v>
      </c>
      <c r="AE8" s="40" t="s">
        <v>4</v>
      </c>
      <c r="AF8" s="238"/>
      <c r="AG8" s="23"/>
      <c r="AH8" s="23"/>
      <c r="AI8" s="23"/>
      <c r="AJ8" s="23"/>
      <c r="AK8" s="23"/>
      <c r="AL8" s="23"/>
      <c r="AM8" s="312" t="s">
        <v>1</v>
      </c>
      <c r="AN8" s="313"/>
      <c r="AO8" s="313"/>
      <c r="AP8" s="313"/>
      <c r="AQ8" s="313"/>
      <c r="AR8" s="187"/>
      <c r="AS8" s="23"/>
      <c r="AT8" s="23"/>
      <c r="AU8" s="23"/>
      <c r="AV8" s="23"/>
      <c r="AW8" s="312" t="s">
        <v>1</v>
      </c>
      <c r="AX8" s="313"/>
      <c r="AY8" s="313"/>
      <c r="AZ8" s="313"/>
      <c r="BA8" s="313"/>
      <c r="BB8" s="187"/>
      <c r="BC8" s="23"/>
      <c r="BD8" s="23"/>
      <c r="BE8" s="23"/>
      <c r="BF8" s="39" t="s">
        <v>2</v>
      </c>
      <c r="BG8" s="39" t="s">
        <v>3</v>
      </c>
      <c r="BH8" s="40" t="s">
        <v>4</v>
      </c>
      <c r="BI8" s="39" t="s">
        <v>5</v>
      </c>
    </row>
    <row r="9" spans="1:62" s="3" customFormat="1" ht="15.95" customHeight="1" thickBot="1" x14ac:dyDescent="0.3">
      <c r="A9" s="135"/>
      <c r="B9" s="314" t="s">
        <v>6</v>
      </c>
      <c r="C9" s="315"/>
      <c r="D9" s="140"/>
      <c r="E9" s="139">
        <v>1</v>
      </c>
      <c r="F9" s="47">
        <v>2</v>
      </c>
      <c r="G9" s="47">
        <v>3</v>
      </c>
      <c r="H9" s="47">
        <v>4</v>
      </c>
      <c r="I9" s="47">
        <v>5</v>
      </c>
      <c r="J9" s="48" t="s">
        <v>7</v>
      </c>
      <c r="K9" s="48" t="s">
        <v>8</v>
      </c>
      <c r="L9" s="48" t="s">
        <v>9</v>
      </c>
      <c r="M9" s="48" t="s">
        <v>10</v>
      </c>
      <c r="N9" s="184" t="s">
        <v>11</v>
      </c>
      <c r="O9" s="188">
        <v>7</v>
      </c>
      <c r="P9" s="47">
        <v>8</v>
      </c>
      <c r="Q9" s="47">
        <v>9</v>
      </c>
      <c r="R9" s="47">
        <v>10</v>
      </c>
      <c r="S9" s="47">
        <v>11</v>
      </c>
      <c r="T9" s="48" t="s">
        <v>12</v>
      </c>
      <c r="U9" s="48" t="s">
        <v>8</v>
      </c>
      <c r="V9" s="48" t="s">
        <v>9</v>
      </c>
      <c r="W9" s="48" t="s">
        <v>10</v>
      </c>
      <c r="X9" s="184" t="s">
        <v>11</v>
      </c>
      <c r="Y9" s="188">
        <v>13</v>
      </c>
      <c r="Z9" s="47">
        <v>14</v>
      </c>
      <c r="AA9" s="47">
        <v>15</v>
      </c>
      <c r="AB9" s="47">
        <v>16</v>
      </c>
      <c r="AC9" s="46" t="s">
        <v>13</v>
      </c>
      <c r="AD9" s="41" t="s">
        <v>13</v>
      </c>
      <c r="AE9" s="41" t="s">
        <v>13</v>
      </c>
      <c r="AF9" s="230"/>
      <c r="AG9" s="23"/>
      <c r="AH9" s="47">
        <v>1</v>
      </c>
      <c r="AI9" s="47">
        <v>2</v>
      </c>
      <c r="AJ9" s="47">
        <v>3</v>
      </c>
      <c r="AK9" s="47">
        <v>4</v>
      </c>
      <c r="AL9" s="47">
        <v>5</v>
      </c>
      <c r="AM9" s="48" t="s">
        <v>7</v>
      </c>
      <c r="AN9" s="48" t="s">
        <v>8</v>
      </c>
      <c r="AO9" s="48" t="s">
        <v>9</v>
      </c>
      <c r="AP9" s="48" t="s">
        <v>10</v>
      </c>
      <c r="AQ9" s="184" t="s">
        <v>11</v>
      </c>
      <c r="AR9" s="188">
        <v>7</v>
      </c>
      <c r="AS9" s="47">
        <v>8</v>
      </c>
      <c r="AT9" s="47">
        <v>9</v>
      </c>
      <c r="AU9" s="47">
        <v>10</v>
      </c>
      <c r="AV9" s="47">
        <v>11</v>
      </c>
      <c r="AW9" s="48" t="s">
        <v>12</v>
      </c>
      <c r="AX9" s="48" t="s">
        <v>8</v>
      </c>
      <c r="AY9" s="48" t="s">
        <v>9</v>
      </c>
      <c r="AZ9" s="48" t="s">
        <v>10</v>
      </c>
      <c r="BA9" s="184" t="s">
        <v>11</v>
      </c>
      <c r="BB9" s="188">
        <v>13</v>
      </c>
      <c r="BC9" s="47">
        <v>14</v>
      </c>
      <c r="BD9" s="47">
        <v>15</v>
      </c>
      <c r="BE9" s="47">
        <v>16</v>
      </c>
      <c r="BF9" s="46" t="s">
        <v>14</v>
      </c>
      <c r="BG9" s="41" t="s">
        <v>14</v>
      </c>
      <c r="BH9" s="41" t="s">
        <v>14</v>
      </c>
      <c r="BI9" s="42"/>
    </row>
    <row r="10" spans="1:62" s="3" customFormat="1" ht="15.95" customHeight="1" thickBot="1" x14ac:dyDescent="0.3">
      <c r="A10" s="135"/>
      <c r="B10" s="82"/>
      <c r="N10" s="23"/>
      <c r="O10" s="189"/>
      <c r="W10" s="23"/>
      <c r="Y10" s="189"/>
      <c r="AA10" s="23"/>
      <c r="AR10" s="189"/>
      <c r="BB10" s="189"/>
      <c r="BF10" s="4"/>
    </row>
    <row r="11" spans="1:62" s="3" customFormat="1" ht="15.95" customHeight="1" thickBot="1" x14ac:dyDescent="0.3">
      <c r="A11" s="136">
        <v>1</v>
      </c>
      <c r="B11" s="54">
        <v>3983</v>
      </c>
      <c r="C11" s="49" t="s">
        <v>15</v>
      </c>
      <c r="D11" s="49"/>
      <c r="E11" s="54"/>
      <c r="F11" s="54"/>
      <c r="G11" s="54"/>
      <c r="H11" s="236"/>
      <c r="I11" s="179"/>
      <c r="J11" s="88"/>
      <c r="K11" s="89"/>
      <c r="L11" s="89"/>
      <c r="M11" s="89"/>
      <c r="N11" s="185"/>
      <c r="O11" s="190"/>
      <c r="P11" s="54"/>
      <c r="Q11" s="54"/>
      <c r="R11" s="54"/>
      <c r="S11" s="114"/>
      <c r="T11" s="88"/>
      <c r="U11" s="89"/>
      <c r="V11" s="89"/>
      <c r="W11" s="89"/>
      <c r="X11" s="185"/>
      <c r="Y11" s="190"/>
      <c r="Z11" s="54"/>
      <c r="AA11" s="49"/>
      <c r="AB11" s="54"/>
      <c r="AC11" s="69">
        <v>227.49</v>
      </c>
      <c r="AD11" s="70">
        <f t="shared" ref="AD11:AD27" si="0">SUM(D11:AB11)</f>
        <v>0</v>
      </c>
      <c r="AE11" s="71">
        <f t="shared" ref="AE11:AE23" si="1">SUM(AC11:AD11)</f>
        <v>227.49</v>
      </c>
      <c r="AF11" s="55"/>
      <c r="AG11" s="55"/>
      <c r="AH11" s="53"/>
      <c r="AI11" s="53"/>
      <c r="AJ11" s="53"/>
      <c r="AK11" s="53"/>
      <c r="AL11" s="131"/>
      <c r="AM11" s="88"/>
      <c r="AN11" s="89"/>
      <c r="AO11" s="89"/>
      <c r="AP11" s="89"/>
      <c r="AQ11" s="185"/>
      <c r="AR11" s="213"/>
      <c r="AS11" s="53"/>
      <c r="AT11" s="53"/>
      <c r="AU11" s="53"/>
      <c r="AV11" s="131"/>
      <c r="AW11" s="88"/>
      <c r="AX11" s="89"/>
      <c r="AY11" s="89"/>
      <c r="AZ11" s="89"/>
      <c r="BA11" s="185"/>
      <c r="BB11" s="213"/>
      <c r="BC11" s="53"/>
      <c r="BD11" s="53"/>
      <c r="BE11" s="53"/>
      <c r="BF11" s="69">
        <v>191.41</v>
      </c>
      <c r="BG11" s="70">
        <f>SUM(AG11:BE11)</f>
        <v>0</v>
      </c>
      <c r="BH11" s="71">
        <f t="shared" ref="BH11:BH26" si="2">SUM(BF11:BG11)</f>
        <v>191.41</v>
      </c>
      <c r="BI11" s="59">
        <f t="shared" ref="BI11:BI27" si="3">AE11+BH11</f>
        <v>418.9</v>
      </c>
      <c r="BJ11" s="53">
        <f t="shared" ref="BJ11:BJ27" si="4">RANK(BI11,$BI$11:$BI$26,1)</f>
        <v>13</v>
      </c>
    </row>
    <row r="12" spans="1:62" s="3" customFormat="1" ht="15.95" customHeight="1" thickBot="1" x14ac:dyDescent="0.3">
      <c r="A12" s="136">
        <v>2</v>
      </c>
      <c r="B12" s="54"/>
      <c r="C12" s="49" t="s">
        <v>16</v>
      </c>
      <c r="D12" s="49"/>
      <c r="E12" s="54"/>
      <c r="F12" s="54"/>
      <c r="G12" s="54"/>
      <c r="H12" s="236"/>
      <c r="I12" s="167"/>
      <c r="J12" s="91"/>
      <c r="K12" s="54"/>
      <c r="L12" s="54"/>
      <c r="M12" s="54"/>
      <c r="N12" s="56"/>
      <c r="O12" s="190"/>
      <c r="P12" s="54"/>
      <c r="Q12" s="54"/>
      <c r="R12" s="54"/>
      <c r="S12" s="237"/>
      <c r="T12" s="91"/>
      <c r="U12" s="54"/>
      <c r="V12" s="54"/>
      <c r="W12" s="54"/>
      <c r="X12" s="56"/>
      <c r="Y12" s="190"/>
      <c r="Z12" s="54"/>
      <c r="AA12" s="49"/>
      <c r="AB12" s="54"/>
      <c r="AC12" s="72">
        <v>214.41</v>
      </c>
      <c r="AD12" s="70">
        <f t="shared" si="0"/>
        <v>0</v>
      </c>
      <c r="AE12" s="73">
        <f t="shared" si="1"/>
        <v>214.41</v>
      </c>
      <c r="AF12" s="55"/>
      <c r="AG12" s="55"/>
      <c r="AH12" s="53"/>
      <c r="AI12" s="53"/>
      <c r="AJ12" s="53"/>
      <c r="AK12" s="53"/>
      <c r="AL12" s="59"/>
      <c r="AM12" s="91"/>
      <c r="AN12" s="54"/>
      <c r="AO12" s="54"/>
      <c r="AP12" s="54"/>
      <c r="AQ12" s="56"/>
      <c r="AR12" s="213">
        <v>5</v>
      </c>
      <c r="AS12" s="53"/>
      <c r="AT12" s="53"/>
      <c r="AU12" s="53"/>
      <c r="AV12" s="59"/>
      <c r="AW12" s="91"/>
      <c r="AX12" s="54"/>
      <c r="AY12" s="54"/>
      <c r="AZ12" s="54"/>
      <c r="BA12" s="56"/>
      <c r="BB12" s="213"/>
      <c r="BC12" s="53"/>
      <c r="BD12" s="53"/>
      <c r="BE12" s="53"/>
      <c r="BF12" s="72">
        <v>189.5</v>
      </c>
      <c r="BG12" s="53">
        <f t="shared" ref="BG12:BG27" si="5">SUM(AH12:BE12)</f>
        <v>5</v>
      </c>
      <c r="BH12" s="73">
        <f t="shared" si="2"/>
        <v>194.5</v>
      </c>
      <c r="BI12" s="59">
        <f t="shared" si="3"/>
        <v>408.90999999999997</v>
      </c>
      <c r="BJ12" s="53">
        <f t="shared" si="4"/>
        <v>12</v>
      </c>
    </row>
    <row r="13" spans="1:62" s="3" customFormat="1" ht="15.95" customHeight="1" thickBot="1" x14ac:dyDescent="0.3">
      <c r="A13" s="136">
        <v>3</v>
      </c>
      <c r="B13" s="54"/>
      <c r="C13" s="49" t="s">
        <v>17</v>
      </c>
      <c r="D13" s="49"/>
      <c r="E13" s="54"/>
      <c r="F13" s="54"/>
      <c r="G13" s="54"/>
      <c r="H13" s="236"/>
      <c r="I13" s="167"/>
      <c r="J13" s="91"/>
      <c r="K13" s="54"/>
      <c r="L13" s="54"/>
      <c r="M13" s="54"/>
      <c r="N13" s="56"/>
      <c r="O13" s="190"/>
      <c r="P13" s="54"/>
      <c r="Q13" s="54">
        <v>5</v>
      </c>
      <c r="R13" s="54"/>
      <c r="S13" s="237"/>
      <c r="T13" s="91"/>
      <c r="U13" s="54"/>
      <c r="V13" s="54"/>
      <c r="W13" s="54"/>
      <c r="X13" s="56"/>
      <c r="Y13" s="190"/>
      <c r="Z13" s="54"/>
      <c r="AA13" s="49"/>
      <c r="AB13" s="54"/>
      <c r="AC13" s="72">
        <v>195.27</v>
      </c>
      <c r="AD13" s="70">
        <f t="shared" si="0"/>
        <v>5</v>
      </c>
      <c r="AE13" s="73">
        <f t="shared" si="1"/>
        <v>200.27</v>
      </c>
      <c r="AF13" s="55"/>
      <c r="AG13" s="55"/>
      <c r="AH13" s="53"/>
      <c r="AI13" s="53"/>
      <c r="AJ13" s="53"/>
      <c r="AK13" s="53"/>
      <c r="AL13" s="59"/>
      <c r="AM13" s="91"/>
      <c r="AN13" s="54"/>
      <c r="AO13" s="54"/>
      <c r="AP13" s="54"/>
      <c r="AQ13" s="56"/>
      <c r="AR13" s="213"/>
      <c r="AS13" s="53"/>
      <c r="AT13" s="53"/>
      <c r="AU13" s="53"/>
      <c r="AV13" s="59"/>
      <c r="AW13" s="91"/>
      <c r="AX13" s="54"/>
      <c r="AY13" s="54"/>
      <c r="AZ13" s="54"/>
      <c r="BA13" s="56"/>
      <c r="BB13" s="213"/>
      <c r="BC13" s="53"/>
      <c r="BD13" s="53"/>
      <c r="BE13" s="53"/>
      <c r="BF13" s="72">
        <v>174.51</v>
      </c>
      <c r="BG13" s="53">
        <f t="shared" si="5"/>
        <v>0</v>
      </c>
      <c r="BH13" s="73">
        <f t="shared" si="2"/>
        <v>174.51</v>
      </c>
      <c r="BI13" s="59">
        <f t="shared" si="3"/>
        <v>374.78</v>
      </c>
      <c r="BJ13" s="53">
        <f t="shared" si="4"/>
        <v>11</v>
      </c>
    </row>
    <row r="14" spans="1:62" s="3" customFormat="1" ht="15.95" customHeight="1" thickBot="1" x14ac:dyDescent="0.3">
      <c r="A14" s="136">
        <v>4</v>
      </c>
      <c r="B14" s="54">
        <v>1861</v>
      </c>
      <c r="C14" s="49" t="s">
        <v>18</v>
      </c>
      <c r="D14" s="49"/>
      <c r="E14" s="54">
        <v>5</v>
      </c>
      <c r="F14" s="54">
        <v>5</v>
      </c>
      <c r="G14" s="54"/>
      <c r="H14" s="236"/>
      <c r="I14" s="167"/>
      <c r="J14" s="91"/>
      <c r="K14" s="54"/>
      <c r="L14" s="54"/>
      <c r="M14" s="54"/>
      <c r="N14" s="56"/>
      <c r="O14" s="190"/>
      <c r="P14" s="54"/>
      <c r="Q14" s="54"/>
      <c r="R14" s="54"/>
      <c r="S14" s="237"/>
      <c r="T14" s="91"/>
      <c r="U14" s="54"/>
      <c r="V14" s="54"/>
      <c r="W14" s="54"/>
      <c r="X14" s="56"/>
      <c r="Y14" s="190"/>
      <c r="Z14" s="54"/>
      <c r="AA14" s="49"/>
      <c r="AB14" s="54"/>
      <c r="AC14" s="72">
        <v>159.29</v>
      </c>
      <c r="AD14" s="70">
        <f t="shared" si="0"/>
        <v>10</v>
      </c>
      <c r="AE14" s="73">
        <f t="shared" si="1"/>
        <v>169.29</v>
      </c>
      <c r="AF14" s="55"/>
      <c r="AG14" s="55"/>
      <c r="AH14" s="53"/>
      <c r="AI14" s="53"/>
      <c r="AJ14" s="53"/>
      <c r="AK14" s="53"/>
      <c r="AL14" s="59"/>
      <c r="AM14" s="91"/>
      <c r="AN14" s="54"/>
      <c r="AO14" s="54"/>
      <c r="AP14" s="54"/>
      <c r="AQ14" s="56"/>
      <c r="AR14" s="213"/>
      <c r="AS14" s="53"/>
      <c r="AT14" s="53"/>
      <c r="AU14" s="53"/>
      <c r="AV14" s="59"/>
      <c r="AW14" s="91"/>
      <c r="AX14" s="54"/>
      <c r="AY14" s="54"/>
      <c r="AZ14" s="54"/>
      <c r="BA14" s="56"/>
      <c r="BB14" s="213"/>
      <c r="BC14" s="53"/>
      <c r="BD14" s="53"/>
      <c r="BE14" s="53"/>
      <c r="BF14" s="72">
        <v>152.81</v>
      </c>
      <c r="BG14" s="53">
        <f t="shared" si="5"/>
        <v>0</v>
      </c>
      <c r="BH14" s="73">
        <f t="shared" si="2"/>
        <v>152.81</v>
      </c>
      <c r="BI14" s="59">
        <f t="shared" si="3"/>
        <v>322.10000000000002</v>
      </c>
      <c r="BJ14" s="53">
        <f t="shared" si="4"/>
        <v>8</v>
      </c>
    </row>
    <row r="15" spans="1:62" s="3" customFormat="1" ht="15.95" customHeight="1" thickBot="1" x14ac:dyDescent="0.3">
      <c r="A15" s="136">
        <v>5</v>
      </c>
      <c r="B15" s="106"/>
      <c r="C15" s="105" t="s">
        <v>19</v>
      </c>
      <c r="D15" s="105"/>
      <c r="E15" s="105">
        <v>5</v>
      </c>
      <c r="F15" s="105"/>
      <c r="G15" s="105"/>
      <c r="H15" s="107"/>
      <c r="I15" s="180">
        <v>5</v>
      </c>
      <c r="J15" s="108"/>
      <c r="K15" s="105"/>
      <c r="L15" s="105"/>
      <c r="M15" s="105"/>
      <c r="N15" s="107"/>
      <c r="O15" s="191"/>
      <c r="P15" s="105"/>
      <c r="Q15" s="105"/>
      <c r="R15" s="105"/>
      <c r="S15" s="109"/>
      <c r="T15" s="108"/>
      <c r="U15" s="105"/>
      <c r="V15" s="105"/>
      <c r="W15" s="105"/>
      <c r="X15" s="107"/>
      <c r="Y15" s="191"/>
      <c r="Z15" s="105"/>
      <c r="AA15" s="105"/>
      <c r="AB15" s="105"/>
      <c r="AC15" s="110">
        <v>218.26</v>
      </c>
      <c r="AD15" s="70">
        <f t="shared" si="0"/>
        <v>10</v>
      </c>
      <c r="AE15" s="112">
        <f t="shared" si="1"/>
        <v>228.26</v>
      </c>
      <c r="AF15" s="55"/>
      <c r="AG15" s="43"/>
      <c r="AH15" s="126">
        <v>5</v>
      </c>
      <c r="AI15" s="126"/>
      <c r="AJ15" s="126"/>
      <c r="AK15" s="126"/>
      <c r="AL15" s="134"/>
      <c r="AM15" s="108"/>
      <c r="AN15" s="105"/>
      <c r="AO15" s="105"/>
      <c r="AP15" s="105"/>
      <c r="AQ15" s="107"/>
      <c r="AR15" s="214"/>
      <c r="AS15" s="126"/>
      <c r="AT15" s="126"/>
      <c r="AU15" s="126"/>
      <c r="AV15" s="134"/>
      <c r="AW15" s="108"/>
      <c r="AX15" s="105"/>
      <c r="AY15" s="105"/>
      <c r="AZ15" s="105"/>
      <c r="BA15" s="107"/>
      <c r="BB15" s="214"/>
      <c r="BC15" s="126"/>
      <c r="BD15" s="126"/>
      <c r="BE15" s="126"/>
      <c r="BF15" s="128">
        <v>206.21</v>
      </c>
      <c r="BG15" s="111">
        <f t="shared" si="5"/>
        <v>5</v>
      </c>
      <c r="BH15" s="112">
        <f t="shared" si="2"/>
        <v>211.21</v>
      </c>
      <c r="BI15" s="110">
        <f t="shared" si="3"/>
        <v>439.47</v>
      </c>
      <c r="BJ15" s="53">
        <f t="shared" si="4"/>
        <v>15</v>
      </c>
    </row>
    <row r="16" spans="1:62" s="3" customFormat="1" ht="15.95" customHeight="1" thickTop="1" thickBot="1" x14ac:dyDescent="0.3">
      <c r="A16" s="136">
        <v>6</v>
      </c>
      <c r="B16" s="96"/>
      <c r="C16" s="97" t="s">
        <v>20</v>
      </c>
      <c r="D16" s="97"/>
      <c r="E16" s="97">
        <v>5</v>
      </c>
      <c r="F16" s="97"/>
      <c r="G16" s="97"/>
      <c r="H16" s="99"/>
      <c r="I16" s="181"/>
      <c r="J16" s="100"/>
      <c r="K16" s="97"/>
      <c r="L16" s="97"/>
      <c r="M16" s="97"/>
      <c r="N16" s="99"/>
      <c r="O16" s="192"/>
      <c r="P16" s="97">
        <v>5</v>
      </c>
      <c r="Q16" s="97"/>
      <c r="R16" s="97"/>
      <c r="S16" s="101"/>
      <c r="T16" s="100"/>
      <c r="U16" s="97"/>
      <c r="V16" s="97"/>
      <c r="W16" s="97"/>
      <c r="X16" s="99"/>
      <c r="Y16" s="192"/>
      <c r="Z16" s="97"/>
      <c r="AA16" s="97"/>
      <c r="AB16" s="97"/>
      <c r="AC16" s="102">
        <v>201.81</v>
      </c>
      <c r="AD16" s="70">
        <v>20</v>
      </c>
      <c r="AE16" s="104">
        <f t="shared" si="1"/>
        <v>221.81</v>
      </c>
      <c r="AF16" s="55"/>
      <c r="AG16" s="43"/>
      <c r="AH16" s="123"/>
      <c r="AI16" s="123"/>
      <c r="AJ16" s="123"/>
      <c r="AK16" s="123"/>
      <c r="AL16" s="132"/>
      <c r="AM16" s="100"/>
      <c r="AN16" s="97"/>
      <c r="AO16" s="97"/>
      <c r="AP16" s="97"/>
      <c r="AQ16" s="99"/>
      <c r="AR16" s="215">
        <v>5</v>
      </c>
      <c r="AS16" s="123"/>
      <c r="AT16" s="123"/>
      <c r="AU16" s="123"/>
      <c r="AV16" s="132"/>
      <c r="AW16" s="100"/>
      <c r="AX16" s="97"/>
      <c r="AY16" s="97"/>
      <c r="AZ16" s="97"/>
      <c r="BA16" s="99"/>
      <c r="BB16" s="215"/>
      <c r="BC16" s="123"/>
      <c r="BD16" s="123"/>
      <c r="BE16" s="123"/>
      <c r="BF16" s="125">
        <v>201.47</v>
      </c>
      <c r="BG16" s="103">
        <f t="shared" si="5"/>
        <v>5</v>
      </c>
      <c r="BH16" s="104">
        <f t="shared" si="2"/>
        <v>206.47</v>
      </c>
      <c r="BI16" s="131">
        <f t="shared" si="3"/>
        <v>428.28</v>
      </c>
      <c r="BJ16" s="53">
        <f t="shared" si="4"/>
        <v>14</v>
      </c>
    </row>
    <row r="17" spans="1:62" s="3" customFormat="1" ht="15.95" customHeight="1" thickBot="1" x14ac:dyDescent="0.3">
      <c r="A17" s="136">
        <v>7</v>
      </c>
      <c r="B17" s="54">
        <v>266</v>
      </c>
      <c r="C17" s="49" t="s">
        <v>21</v>
      </c>
      <c r="D17" s="49"/>
      <c r="E17" s="49"/>
      <c r="F17" s="49"/>
      <c r="G17" s="49"/>
      <c r="H17" s="56"/>
      <c r="I17" s="168"/>
      <c r="J17" s="92"/>
      <c r="K17" s="49"/>
      <c r="L17" s="49"/>
      <c r="M17" s="49"/>
      <c r="N17" s="56"/>
      <c r="O17" s="193">
        <v>5</v>
      </c>
      <c r="P17" s="49"/>
      <c r="Q17" s="49"/>
      <c r="R17" s="49"/>
      <c r="S17" s="57"/>
      <c r="T17" s="92"/>
      <c r="U17" s="49"/>
      <c r="V17" s="49"/>
      <c r="W17" s="49"/>
      <c r="X17" s="56"/>
      <c r="Y17" s="193"/>
      <c r="Z17" s="49"/>
      <c r="AA17" s="49"/>
      <c r="AB17" s="49"/>
      <c r="AC17" s="72">
        <v>141.52000000000001</v>
      </c>
      <c r="AD17" s="70">
        <f t="shared" si="0"/>
        <v>5</v>
      </c>
      <c r="AE17" s="73">
        <f t="shared" si="1"/>
        <v>146.52000000000001</v>
      </c>
      <c r="AF17" s="55"/>
      <c r="AG17" s="43"/>
      <c r="AH17" s="51"/>
      <c r="AI17" s="51"/>
      <c r="AJ17" s="51"/>
      <c r="AK17" s="51"/>
      <c r="AL17" s="98"/>
      <c r="AM17" s="92"/>
      <c r="AN17" s="49"/>
      <c r="AO17" s="49"/>
      <c r="AP17" s="49"/>
      <c r="AQ17" s="56"/>
      <c r="AR17" s="216"/>
      <c r="AS17" s="51"/>
      <c r="AT17" s="51"/>
      <c r="AU17" s="51">
        <v>5</v>
      </c>
      <c r="AV17" s="98"/>
      <c r="AW17" s="92"/>
      <c r="AX17" s="49"/>
      <c r="AY17" s="49"/>
      <c r="AZ17" s="49"/>
      <c r="BA17" s="56"/>
      <c r="BB17" s="216"/>
      <c r="BC17" s="51"/>
      <c r="BD17" s="51"/>
      <c r="BE17" s="51"/>
      <c r="BF17" s="78">
        <v>138.86000000000001</v>
      </c>
      <c r="BG17" s="53">
        <f t="shared" si="5"/>
        <v>5</v>
      </c>
      <c r="BH17" s="73">
        <f t="shared" si="2"/>
        <v>143.86000000000001</v>
      </c>
      <c r="BI17" s="59">
        <f t="shared" si="3"/>
        <v>290.38</v>
      </c>
      <c r="BJ17" s="53">
        <f t="shared" si="4"/>
        <v>3</v>
      </c>
    </row>
    <row r="18" spans="1:62" s="3" customFormat="1" ht="15.95" customHeight="1" thickBot="1" x14ac:dyDescent="0.3">
      <c r="A18" s="136">
        <v>8</v>
      </c>
      <c r="B18" s="54">
        <v>3970</v>
      </c>
      <c r="C18" s="49" t="s">
        <v>22</v>
      </c>
      <c r="D18" s="49"/>
      <c r="E18" s="49"/>
      <c r="F18" s="49"/>
      <c r="G18" s="49"/>
      <c r="H18" s="56"/>
      <c r="I18" s="168"/>
      <c r="J18" s="92"/>
      <c r="K18" s="49"/>
      <c r="L18" s="49"/>
      <c r="M18" s="49"/>
      <c r="N18" s="56"/>
      <c r="O18" s="193"/>
      <c r="P18" s="49"/>
      <c r="Q18" s="49"/>
      <c r="R18" s="49"/>
      <c r="S18" s="57"/>
      <c r="T18" s="92"/>
      <c r="U18" s="49"/>
      <c r="V18" s="49"/>
      <c r="W18" s="49"/>
      <c r="X18" s="56"/>
      <c r="Y18" s="193"/>
      <c r="Z18" s="49"/>
      <c r="AA18" s="49"/>
      <c r="AB18" s="49"/>
      <c r="AC18" s="72">
        <v>156.94</v>
      </c>
      <c r="AD18" s="70">
        <f t="shared" si="0"/>
        <v>0</v>
      </c>
      <c r="AE18" s="73">
        <f t="shared" si="1"/>
        <v>156.94</v>
      </c>
      <c r="AF18" s="55"/>
      <c r="AG18" s="43"/>
      <c r="AH18" s="51"/>
      <c r="AI18" s="51"/>
      <c r="AJ18" s="51"/>
      <c r="AK18" s="51"/>
      <c r="AL18" s="98"/>
      <c r="AM18" s="92"/>
      <c r="AN18" s="49"/>
      <c r="AO18" s="49"/>
      <c r="AP18" s="49"/>
      <c r="AQ18" s="56"/>
      <c r="AR18" s="216"/>
      <c r="AS18" s="51"/>
      <c r="AT18" s="51"/>
      <c r="AU18" s="51"/>
      <c r="AV18" s="98"/>
      <c r="AW18" s="92"/>
      <c r="AX18" s="49"/>
      <c r="AY18" s="49"/>
      <c r="AZ18" s="49"/>
      <c r="BA18" s="56"/>
      <c r="BB18" s="216"/>
      <c r="BC18" s="51"/>
      <c r="BD18" s="51"/>
      <c r="BE18" s="51">
        <v>5</v>
      </c>
      <c r="BF18" s="78">
        <v>144.13999999999999</v>
      </c>
      <c r="BG18" s="53">
        <f t="shared" si="5"/>
        <v>5</v>
      </c>
      <c r="BH18" s="73">
        <f t="shared" si="2"/>
        <v>149.13999999999999</v>
      </c>
      <c r="BI18" s="59">
        <f t="shared" si="3"/>
        <v>306.08</v>
      </c>
      <c r="BJ18" s="53">
        <f t="shared" si="4"/>
        <v>6</v>
      </c>
    </row>
    <row r="19" spans="1:62" s="3" customFormat="1" ht="15.95" customHeight="1" thickBot="1" x14ac:dyDescent="0.3">
      <c r="A19" s="136">
        <v>9</v>
      </c>
      <c r="B19" s="106">
        <v>1103</v>
      </c>
      <c r="C19" s="105" t="s">
        <v>23</v>
      </c>
      <c r="D19" s="105"/>
      <c r="E19" s="106"/>
      <c r="F19" s="106"/>
      <c r="G19" s="106"/>
      <c r="H19" s="115"/>
      <c r="I19" s="182"/>
      <c r="J19" s="116"/>
      <c r="K19" s="106"/>
      <c r="L19" s="106"/>
      <c r="M19" s="106"/>
      <c r="N19" s="107"/>
      <c r="O19" s="194"/>
      <c r="P19" s="106"/>
      <c r="Q19" s="106"/>
      <c r="R19" s="106"/>
      <c r="S19" s="117"/>
      <c r="T19" s="116"/>
      <c r="U19" s="106"/>
      <c r="V19" s="106"/>
      <c r="W19" s="106"/>
      <c r="X19" s="107"/>
      <c r="Y19" s="194"/>
      <c r="Z19" s="106"/>
      <c r="AA19" s="105"/>
      <c r="AB19" s="106"/>
      <c r="AC19" s="110">
        <v>131.57</v>
      </c>
      <c r="AD19" s="70">
        <f t="shared" si="0"/>
        <v>0</v>
      </c>
      <c r="AE19" s="112">
        <f t="shared" si="1"/>
        <v>131.57</v>
      </c>
      <c r="AF19" s="55"/>
      <c r="AG19" s="55"/>
      <c r="AH19" s="111"/>
      <c r="AI19" s="111"/>
      <c r="AJ19" s="111"/>
      <c r="AK19" s="111">
        <v>5</v>
      </c>
      <c r="AL19" s="133"/>
      <c r="AM19" s="116"/>
      <c r="AN19" s="106"/>
      <c r="AO19" s="106"/>
      <c r="AP19" s="106"/>
      <c r="AQ19" s="107"/>
      <c r="AR19" s="217"/>
      <c r="AS19" s="111"/>
      <c r="AT19" s="111"/>
      <c r="AU19" s="111"/>
      <c r="AV19" s="133"/>
      <c r="AW19" s="116"/>
      <c r="AX19" s="106"/>
      <c r="AY19" s="106"/>
      <c r="AZ19" s="106"/>
      <c r="BA19" s="107"/>
      <c r="BB19" s="217"/>
      <c r="BC19" s="111"/>
      <c r="BD19" s="111"/>
      <c r="BE19" s="111"/>
      <c r="BF19" s="110">
        <v>125.58</v>
      </c>
      <c r="BG19" s="111">
        <f t="shared" si="5"/>
        <v>5</v>
      </c>
      <c r="BH19" s="112">
        <f t="shared" si="2"/>
        <v>130.57999999999998</v>
      </c>
      <c r="BI19" s="110">
        <f t="shared" si="3"/>
        <v>262.14999999999998</v>
      </c>
      <c r="BJ19" s="53">
        <f t="shared" si="4"/>
        <v>1</v>
      </c>
    </row>
    <row r="20" spans="1:62" s="3" customFormat="1" ht="15.95" customHeight="1" thickTop="1" thickBot="1" x14ac:dyDescent="0.3">
      <c r="A20" s="136">
        <v>10</v>
      </c>
      <c r="B20" s="96">
        <v>4199</v>
      </c>
      <c r="C20" s="97" t="s">
        <v>24</v>
      </c>
      <c r="D20" s="97"/>
      <c r="E20" s="96">
        <v>5</v>
      </c>
      <c r="F20" s="96"/>
      <c r="G20" s="96"/>
      <c r="H20" s="113"/>
      <c r="I20" s="179"/>
      <c r="J20" s="95"/>
      <c r="K20" s="96"/>
      <c r="L20" s="96"/>
      <c r="M20" s="96"/>
      <c r="N20" s="99"/>
      <c r="O20" s="195"/>
      <c r="P20" s="96"/>
      <c r="Q20" s="96"/>
      <c r="R20" s="96"/>
      <c r="S20" s="114"/>
      <c r="T20" s="95"/>
      <c r="U20" s="96"/>
      <c r="V20" s="96"/>
      <c r="W20" s="96"/>
      <c r="X20" s="99"/>
      <c r="Y20" s="195"/>
      <c r="Z20" s="96"/>
      <c r="AA20" s="97"/>
      <c r="AB20" s="96"/>
      <c r="AC20" s="102">
        <v>140.13</v>
      </c>
      <c r="AD20" s="70">
        <f t="shared" si="0"/>
        <v>5</v>
      </c>
      <c r="AE20" s="104">
        <f t="shared" si="1"/>
        <v>145.13</v>
      </c>
      <c r="AF20" s="55"/>
      <c r="AG20" s="55"/>
      <c r="AH20" s="103"/>
      <c r="AI20" s="103"/>
      <c r="AJ20" s="103"/>
      <c r="AK20" s="103"/>
      <c r="AL20" s="131"/>
      <c r="AM20" s="95"/>
      <c r="AN20" s="96"/>
      <c r="AO20" s="96"/>
      <c r="AP20" s="96"/>
      <c r="AQ20" s="99"/>
      <c r="AR20" s="218"/>
      <c r="AS20" s="103"/>
      <c r="AT20" s="103"/>
      <c r="AU20" s="103"/>
      <c r="AV20" s="131"/>
      <c r="AW20" s="95"/>
      <c r="AX20" s="96"/>
      <c r="AY20" s="96"/>
      <c r="AZ20" s="96"/>
      <c r="BA20" s="99"/>
      <c r="BB20" s="218"/>
      <c r="BC20" s="103"/>
      <c r="BD20" s="103"/>
      <c r="BE20" s="103"/>
      <c r="BF20" s="102">
        <v>138.66999999999999</v>
      </c>
      <c r="BG20" s="103">
        <f t="shared" si="5"/>
        <v>0</v>
      </c>
      <c r="BH20" s="104">
        <f t="shared" si="2"/>
        <v>138.66999999999999</v>
      </c>
      <c r="BI20" s="131">
        <f t="shared" si="3"/>
        <v>283.79999999999995</v>
      </c>
      <c r="BJ20" s="53">
        <f t="shared" si="4"/>
        <v>2</v>
      </c>
    </row>
    <row r="21" spans="1:62" s="3" customFormat="1" ht="15.95" customHeight="1" thickBot="1" x14ac:dyDescent="0.3">
      <c r="A21" s="136">
        <v>11</v>
      </c>
      <c r="B21" s="54">
        <v>1784</v>
      </c>
      <c r="C21" s="49" t="s">
        <v>25</v>
      </c>
      <c r="D21" s="49"/>
      <c r="E21" s="54"/>
      <c r="F21" s="54"/>
      <c r="G21" s="54"/>
      <c r="H21" s="236"/>
      <c r="I21" s="167"/>
      <c r="J21" s="91"/>
      <c r="K21" s="54"/>
      <c r="L21" s="54"/>
      <c r="M21" s="54"/>
      <c r="N21" s="56"/>
      <c r="O21" s="190"/>
      <c r="P21" s="54"/>
      <c r="Q21" s="54"/>
      <c r="R21" s="54"/>
      <c r="S21" s="237"/>
      <c r="T21" s="91"/>
      <c r="U21" s="54"/>
      <c r="V21" s="54"/>
      <c r="W21" s="54"/>
      <c r="X21" s="56"/>
      <c r="Y21" s="190"/>
      <c r="Z21" s="54"/>
      <c r="AA21" s="49"/>
      <c r="AB21" s="54">
        <v>5</v>
      </c>
      <c r="AC21" s="72">
        <v>143.69</v>
      </c>
      <c r="AD21" s="70">
        <f t="shared" si="0"/>
        <v>5</v>
      </c>
      <c r="AE21" s="73">
        <f t="shared" si="1"/>
        <v>148.69</v>
      </c>
      <c r="AF21" s="55"/>
      <c r="AG21" s="55"/>
      <c r="AH21" s="53"/>
      <c r="AI21" s="53"/>
      <c r="AJ21" s="53"/>
      <c r="AK21" s="53"/>
      <c r="AL21" s="59"/>
      <c r="AM21" s="91"/>
      <c r="AN21" s="54"/>
      <c r="AO21" s="54"/>
      <c r="AP21" s="54"/>
      <c r="AQ21" s="56"/>
      <c r="AR21" s="213"/>
      <c r="AS21" s="53"/>
      <c r="AT21" s="53"/>
      <c r="AU21" s="53"/>
      <c r="AV21" s="59"/>
      <c r="AW21" s="91"/>
      <c r="AX21" s="54"/>
      <c r="AY21" s="54"/>
      <c r="AZ21" s="54"/>
      <c r="BA21" s="56"/>
      <c r="BB21" s="213"/>
      <c r="BC21" s="53"/>
      <c r="BD21" s="53"/>
      <c r="BE21" s="53"/>
      <c r="BF21" s="72">
        <v>146.11000000000001</v>
      </c>
      <c r="BG21" s="53">
        <f t="shared" si="5"/>
        <v>0</v>
      </c>
      <c r="BH21" s="73">
        <f t="shared" si="2"/>
        <v>146.11000000000001</v>
      </c>
      <c r="BI21" s="59">
        <f t="shared" si="3"/>
        <v>294.8</v>
      </c>
      <c r="BJ21" s="53">
        <f t="shared" si="4"/>
        <v>4</v>
      </c>
    </row>
    <row r="22" spans="1:62" s="3" customFormat="1" ht="15.95" customHeight="1" thickBot="1" x14ac:dyDescent="0.3">
      <c r="A22" s="136">
        <v>12</v>
      </c>
      <c r="B22" s="54">
        <v>3190</v>
      </c>
      <c r="C22" s="49" t="s">
        <v>26</v>
      </c>
      <c r="D22" s="49"/>
      <c r="E22" s="49"/>
      <c r="F22" s="49"/>
      <c r="G22" s="49"/>
      <c r="H22" s="56"/>
      <c r="I22" s="168"/>
      <c r="J22" s="92"/>
      <c r="K22" s="49"/>
      <c r="L22" s="49"/>
      <c r="M22" s="49"/>
      <c r="N22" s="56"/>
      <c r="O22" s="193"/>
      <c r="P22" s="49">
        <v>5</v>
      </c>
      <c r="Q22" s="49"/>
      <c r="R22" s="49"/>
      <c r="S22" s="57"/>
      <c r="T22" s="92"/>
      <c r="U22" s="49"/>
      <c r="V22" s="49"/>
      <c r="W22" s="49"/>
      <c r="X22" s="56"/>
      <c r="Y22" s="193"/>
      <c r="Z22" s="49"/>
      <c r="AA22" s="49"/>
      <c r="AB22" s="49"/>
      <c r="AC22" s="72">
        <v>152.44999999999999</v>
      </c>
      <c r="AD22" s="70">
        <f t="shared" si="0"/>
        <v>5</v>
      </c>
      <c r="AE22" s="73">
        <f t="shared" si="1"/>
        <v>157.44999999999999</v>
      </c>
      <c r="AF22" s="55"/>
      <c r="AG22" s="43"/>
      <c r="AH22" s="51"/>
      <c r="AI22" s="51"/>
      <c r="AJ22" s="51"/>
      <c r="AK22" s="51"/>
      <c r="AL22" s="98"/>
      <c r="AM22" s="92"/>
      <c r="AN22" s="49"/>
      <c r="AO22" s="49"/>
      <c r="AP22" s="49"/>
      <c r="AQ22" s="56"/>
      <c r="AR22" s="216"/>
      <c r="AS22" s="51"/>
      <c r="AT22" s="51"/>
      <c r="AU22" s="51"/>
      <c r="AV22" s="98"/>
      <c r="AW22" s="92"/>
      <c r="AX22" s="49"/>
      <c r="AY22" s="49"/>
      <c r="AZ22" s="49"/>
      <c r="BA22" s="56"/>
      <c r="BB22" s="216"/>
      <c r="BC22" s="51"/>
      <c r="BD22" s="51"/>
      <c r="BE22" s="51"/>
      <c r="BF22" s="78">
        <v>149.6</v>
      </c>
      <c r="BG22" s="53">
        <f t="shared" si="5"/>
        <v>0</v>
      </c>
      <c r="BH22" s="73">
        <f t="shared" si="2"/>
        <v>149.6</v>
      </c>
      <c r="BI22" s="59">
        <f t="shared" si="3"/>
        <v>307.04999999999995</v>
      </c>
      <c r="BJ22" s="53">
        <f t="shared" si="4"/>
        <v>7</v>
      </c>
    </row>
    <row r="23" spans="1:62" s="3" customFormat="1" ht="15.95" customHeight="1" thickBot="1" x14ac:dyDescent="0.3">
      <c r="A23" s="136">
        <v>13</v>
      </c>
      <c r="B23" s="106">
        <v>3596</v>
      </c>
      <c r="C23" s="105" t="s">
        <v>27</v>
      </c>
      <c r="D23" s="105"/>
      <c r="E23" s="105"/>
      <c r="F23" s="105"/>
      <c r="G23" s="105"/>
      <c r="H23" s="107"/>
      <c r="I23" s="180"/>
      <c r="J23" s="108"/>
      <c r="K23" s="105"/>
      <c r="L23" s="105"/>
      <c r="M23" s="105"/>
      <c r="N23" s="107"/>
      <c r="O23" s="191"/>
      <c r="P23" s="105"/>
      <c r="Q23" s="105"/>
      <c r="R23" s="105"/>
      <c r="S23" s="109"/>
      <c r="T23" s="108"/>
      <c r="U23" s="105"/>
      <c r="V23" s="105"/>
      <c r="W23" s="105"/>
      <c r="X23" s="107"/>
      <c r="Y23" s="191"/>
      <c r="Z23" s="105"/>
      <c r="AA23" s="105"/>
      <c r="AB23" s="105">
        <v>5</v>
      </c>
      <c r="AC23" s="110">
        <v>148.4</v>
      </c>
      <c r="AD23" s="70">
        <f t="shared" si="0"/>
        <v>5</v>
      </c>
      <c r="AE23" s="112">
        <f t="shared" si="1"/>
        <v>153.4</v>
      </c>
      <c r="AF23" s="55"/>
      <c r="AG23" s="43"/>
      <c r="AH23" s="126"/>
      <c r="AI23" s="126">
        <v>5</v>
      </c>
      <c r="AJ23" s="126"/>
      <c r="AK23" s="126"/>
      <c r="AL23" s="134"/>
      <c r="AM23" s="108"/>
      <c r="AN23" s="105"/>
      <c r="AO23" s="105"/>
      <c r="AP23" s="105"/>
      <c r="AQ23" s="107"/>
      <c r="AR23" s="214"/>
      <c r="AS23" s="126"/>
      <c r="AT23" s="126"/>
      <c r="AU23" s="126"/>
      <c r="AV23" s="134"/>
      <c r="AW23" s="108"/>
      <c r="AX23" s="105"/>
      <c r="AY23" s="105"/>
      <c r="AZ23" s="105"/>
      <c r="BA23" s="107"/>
      <c r="BB23" s="214"/>
      <c r="BC23" s="126"/>
      <c r="BD23" s="126"/>
      <c r="BE23" s="126"/>
      <c r="BF23" s="128">
        <v>142.11000000000001</v>
      </c>
      <c r="BG23" s="111">
        <f t="shared" si="5"/>
        <v>5</v>
      </c>
      <c r="BH23" s="112">
        <f t="shared" si="2"/>
        <v>147.11000000000001</v>
      </c>
      <c r="BI23" s="110">
        <f t="shared" si="3"/>
        <v>300.51</v>
      </c>
      <c r="BJ23" s="53">
        <f t="shared" si="4"/>
        <v>5</v>
      </c>
    </row>
    <row r="24" spans="1:62" s="3" customFormat="1" ht="15.95" customHeight="1" thickTop="1" thickBot="1" x14ac:dyDescent="0.3">
      <c r="A24" s="136">
        <v>14</v>
      </c>
      <c r="B24" s="54">
        <v>3983</v>
      </c>
      <c r="C24" s="49" t="s">
        <v>15</v>
      </c>
      <c r="D24" s="49"/>
      <c r="E24" s="49"/>
      <c r="F24" s="49"/>
      <c r="G24" s="49"/>
      <c r="H24" s="56"/>
      <c r="I24" s="168"/>
      <c r="J24" s="92"/>
      <c r="K24" s="49"/>
      <c r="L24" s="49"/>
      <c r="M24" s="49"/>
      <c r="N24" s="56"/>
      <c r="O24" s="193"/>
      <c r="P24" s="49"/>
      <c r="Q24" s="49"/>
      <c r="R24" s="49"/>
      <c r="S24" s="57"/>
      <c r="T24" s="92"/>
      <c r="U24" s="49"/>
      <c r="V24" s="49"/>
      <c r="W24" s="49"/>
      <c r="X24" s="56"/>
      <c r="Y24" s="193"/>
      <c r="Z24" s="49">
        <v>5</v>
      </c>
      <c r="AA24" s="49"/>
      <c r="AB24" s="49"/>
      <c r="AC24" s="72">
        <v>173.47</v>
      </c>
      <c r="AD24" s="70">
        <f t="shared" si="0"/>
        <v>5</v>
      </c>
      <c r="AE24" s="73">
        <f t="shared" ref="AE24:AE25" si="6">SUM(AC24:AD24)</f>
        <v>178.47</v>
      </c>
      <c r="AF24" s="55"/>
      <c r="AG24" s="43"/>
      <c r="AH24" s="51">
        <v>5</v>
      </c>
      <c r="AI24" s="51"/>
      <c r="AJ24" s="51"/>
      <c r="AK24" s="51"/>
      <c r="AL24" s="98"/>
      <c r="AM24" s="92"/>
      <c r="AN24" s="49"/>
      <c r="AO24" s="49"/>
      <c r="AP24" s="49"/>
      <c r="AQ24" s="56"/>
      <c r="AR24" s="216"/>
      <c r="AS24" s="51"/>
      <c r="AT24" s="51"/>
      <c r="AU24" s="51"/>
      <c r="AV24" s="98"/>
      <c r="AW24" s="92"/>
      <c r="AX24" s="49"/>
      <c r="AY24" s="49"/>
      <c r="AZ24" s="49"/>
      <c r="BA24" s="56"/>
      <c r="BB24" s="216"/>
      <c r="BC24" s="51"/>
      <c r="BD24" s="51"/>
      <c r="BE24" s="51"/>
      <c r="BF24" s="78">
        <v>168.17</v>
      </c>
      <c r="BG24" s="53">
        <f t="shared" si="5"/>
        <v>5</v>
      </c>
      <c r="BH24" s="73">
        <f t="shared" ref="BH24:BH25" si="7">SUM(BF24:BG24)</f>
        <v>173.17</v>
      </c>
      <c r="BI24" s="59">
        <f t="shared" si="3"/>
        <v>351.64</v>
      </c>
      <c r="BJ24" s="53">
        <f t="shared" si="4"/>
        <v>10</v>
      </c>
    </row>
    <row r="25" spans="1:62" s="3" customFormat="1" ht="15.95" customHeight="1" thickBot="1" x14ac:dyDescent="0.3">
      <c r="A25" s="136">
        <v>15</v>
      </c>
      <c r="B25" s="106"/>
      <c r="C25" s="105" t="s">
        <v>28</v>
      </c>
      <c r="D25" s="105"/>
      <c r="E25" s="105">
        <v>5</v>
      </c>
      <c r="F25" s="105"/>
      <c r="G25" s="105"/>
      <c r="H25" s="107"/>
      <c r="I25" s="180"/>
      <c r="J25" s="108"/>
      <c r="K25" s="105"/>
      <c r="L25" s="105"/>
      <c r="M25" s="105"/>
      <c r="N25" s="107"/>
      <c r="O25" s="191"/>
      <c r="P25" s="105"/>
      <c r="Q25" s="105"/>
      <c r="R25" s="105"/>
      <c r="S25" s="109"/>
      <c r="T25" s="108"/>
      <c r="U25" s="105"/>
      <c r="V25" s="105"/>
      <c r="W25" s="105"/>
      <c r="X25" s="107"/>
      <c r="Y25" s="191"/>
      <c r="Z25" s="105"/>
      <c r="AA25" s="105"/>
      <c r="AB25" s="105"/>
      <c r="AC25" s="110">
        <v>174.56</v>
      </c>
      <c r="AD25" s="70">
        <f t="shared" si="0"/>
        <v>5</v>
      </c>
      <c r="AE25" s="112">
        <f t="shared" si="6"/>
        <v>179.56</v>
      </c>
      <c r="AF25" s="55"/>
      <c r="AG25" s="43"/>
      <c r="AH25" s="126"/>
      <c r="AI25" s="126"/>
      <c r="AJ25" s="126"/>
      <c r="AK25" s="126"/>
      <c r="AL25" s="134"/>
      <c r="AM25" s="108"/>
      <c r="AN25" s="105"/>
      <c r="AO25" s="105"/>
      <c r="AP25" s="105"/>
      <c r="AQ25" s="107"/>
      <c r="AR25" s="214"/>
      <c r="AS25" s="126"/>
      <c r="AT25" s="126"/>
      <c r="AU25" s="126"/>
      <c r="AV25" s="134"/>
      <c r="AW25" s="108"/>
      <c r="AX25" s="105"/>
      <c r="AY25" s="105"/>
      <c r="AZ25" s="105"/>
      <c r="BA25" s="107"/>
      <c r="BB25" s="214"/>
      <c r="BC25" s="126"/>
      <c r="BD25" s="126"/>
      <c r="BE25" s="126"/>
      <c r="BF25" s="128">
        <v>158.33000000000001</v>
      </c>
      <c r="BG25" s="111">
        <f t="shared" si="5"/>
        <v>0</v>
      </c>
      <c r="BH25" s="112">
        <f t="shared" si="7"/>
        <v>158.33000000000001</v>
      </c>
      <c r="BI25" s="110">
        <f t="shared" si="3"/>
        <v>337.89</v>
      </c>
      <c r="BJ25" s="53">
        <f t="shared" si="4"/>
        <v>9</v>
      </c>
    </row>
    <row r="26" spans="1:62" s="3" customFormat="1" ht="15.95" customHeight="1" thickTop="1" thickBot="1" x14ac:dyDescent="0.3">
      <c r="A26" s="136">
        <v>16</v>
      </c>
      <c r="B26" s="96"/>
      <c r="C26" s="97" t="s">
        <v>29</v>
      </c>
      <c r="D26" s="97"/>
      <c r="E26" s="97"/>
      <c r="F26" s="97"/>
      <c r="G26" s="97"/>
      <c r="H26" s="99"/>
      <c r="I26" s="29"/>
      <c r="J26" s="118"/>
      <c r="K26" s="119"/>
      <c r="L26" s="119"/>
      <c r="M26" s="119"/>
      <c r="N26" s="186"/>
      <c r="O26" s="192"/>
      <c r="P26" s="97"/>
      <c r="Q26" s="97"/>
      <c r="R26" s="97"/>
      <c r="S26" s="178"/>
      <c r="T26" s="118"/>
      <c r="U26" s="119"/>
      <c r="V26" s="119"/>
      <c r="W26" s="119"/>
      <c r="X26" s="186"/>
      <c r="Y26" s="192"/>
      <c r="Z26" s="97"/>
      <c r="AA26" s="97"/>
      <c r="AB26" s="97"/>
      <c r="AC26" s="120"/>
      <c r="AD26" s="141"/>
      <c r="AE26" s="122">
        <v>999</v>
      </c>
      <c r="AF26" s="55"/>
      <c r="AG26" s="43"/>
      <c r="AH26" s="123"/>
      <c r="AI26" s="123"/>
      <c r="AJ26" s="123"/>
      <c r="AK26" s="123"/>
      <c r="AL26" s="205"/>
      <c r="AM26" s="118"/>
      <c r="AN26" s="119"/>
      <c r="AO26" s="119"/>
      <c r="AP26" s="119"/>
      <c r="AQ26" s="186"/>
      <c r="AR26" s="215"/>
      <c r="AS26" s="123"/>
      <c r="AT26" s="123"/>
      <c r="AU26" s="123"/>
      <c r="AV26" s="205"/>
      <c r="AW26" s="118"/>
      <c r="AX26" s="119"/>
      <c r="AY26" s="119"/>
      <c r="AZ26" s="119"/>
      <c r="BA26" s="186"/>
      <c r="BB26" s="215"/>
      <c r="BC26" s="123"/>
      <c r="BD26" s="123"/>
      <c r="BE26" s="123"/>
      <c r="BF26" s="130"/>
      <c r="BG26" s="121">
        <f t="shared" si="5"/>
        <v>0</v>
      </c>
      <c r="BH26" s="122">
        <f t="shared" si="2"/>
        <v>0</v>
      </c>
      <c r="BI26" s="131">
        <f t="shared" si="3"/>
        <v>999</v>
      </c>
      <c r="BJ26" s="53">
        <f t="shared" si="4"/>
        <v>16</v>
      </c>
    </row>
    <row r="27" spans="1:62" s="3" customFormat="1" ht="15.95" customHeight="1" x14ac:dyDescent="0.25">
      <c r="A27" s="136">
        <v>29</v>
      </c>
      <c r="B27" s="54">
        <v>3596</v>
      </c>
      <c r="C27" s="49" t="s">
        <v>30</v>
      </c>
      <c r="D27" s="49"/>
      <c r="E27" s="49"/>
      <c r="F27" s="49"/>
      <c r="G27" s="49"/>
      <c r="H27" s="56"/>
      <c r="I27" s="168"/>
      <c r="J27" s="92"/>
      <c r="K27" s="49"/>
      <c r="L27" s="49"/>
      <c r="M27" s="49"/>
      <c r="N27" s="56"/>
      <c r="O27" s="193"/>
      <c r="P27" s="49"/>
      <c r="Q27" s="49"/>
      <c r="R27" s="49"/>
      <c r="S27" s="57"/>
      <c r="T27" s="92"/>
      <c r="U27" s="49"/>
      <c r="V27" s="49"/>
      <c r="W27" s="49"/>
      <c r="X27" s="56"/>
      <c r="Y27" s="193"/>
      <c r="Z27" s="49"/>
      <c r="AA27" s="49"/>
      <c r="AB27" s="49"/>
      <c r="AC27" s="72">
        <v>139.62</v>
      </c>
      <c r="AD27" s="70">
        <f t="shared" si="0"/>
        <v>0</v>
      </c>
      <c r="AE27" s="73">
        <f t="shared" ref="AE27" si="8">SUM(AC27:AD27)</f>
        <v>139.62</v>
      </c>
      <c r="AF27" s="55"/>
      <c r="AG27" s="43"/>
      <c r="AH27" s="51">
        <v>5</v>
      </c>
      <c r="AI27" s="51"/>
      <c r="AJ27" s="51"/>
      <c r="AK27" s="51"/>
      <c r="AL27" s="98"/>
      <c r="AM27" s="92"/>
      <c r="AN27" s="49"/>
      <c r="AO27" s="49"/>
      <c r="AP27" s="49"/>
      <c r="AQ27" s="56"/>
      <c r="AR27" s="216"/>
      <c r="AS27" s="51"/>
      <c r="AT27" s="51"/>
      <c r="AU27" s="51"/>
      <c r="AV27" s="98"/>
      <c r="AW27" s="92"/>
      <c r="AX27" s="49"/>
      <c r="AY27" s="49"/>
      <c r="AZ27" s="49"/>
      <c r="BA27" s="56"/>
      <c r="BB27" s="216"/>
      <c r="BC27" s="51"/>
      <c r="BD27" s="51"/>
      <c r="BE27" s="51"/>
      <c r="BF27" s="78">
        <v>136.75</v>
      </c>
      <c r="BG27" s="53">
        <f t="shared" si="5"/>
        <v>5</v>
      </c>
      <c r="BH27" s="73">
        <f t="shared" ref="BH27" si="9">SUM(BF27:BG27)</f>
        <v>141.75</v>
      </c>
      <c r="BI27" s="59">
        <f t="shared" si="3"/>
        <v>281.37</v>
      </c>
      <c r="BJ27" s="53" t="e">
        <f t="shared" si="4"/>
        <v>#N/A</v>
      </c>
    </row>
    <row r="28" spans="1:62" s="3" customFormat="1" ht="15.95" customHeight="1" x14ac:dyDescent="0.25">
      <c r="A28" s="135"/>
      <c r="B28" s="5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01"/>
      <c r="Z28" s="29"/>
      <c r="AA28" s="29"/>
      <c r="AB28" s="29"/>
      <c r="AC28" s="55"/>
      <c r="AD28" s="55"/>
      <c r="AE28" s="55"/>
      <c r="AF28" s="55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55"/>
      <c r="BH28" s="55"/>
      <c r="BI28" s="55"/>
      <c r="BJ28" s="43"/>
    </row>
    <row r="29" spans="1:62" s="3" customFormat="1" ht="15.95" customHeight="1" thickBot="1" x14ac:dyDescent="0.3">
      <c r="A29" s="135"/>
      <c r="B29" s="81"/>
      <c r="C29" s="27"/>
      <c r="D29" s="27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187"/>
      <c r="Z29" s="23"/>
      <c r="AA29" s="23"/>
      <c r="AB29" s="23"/>
      <c r="AC29" s="24"/>
      <c r="AD29" s="26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</row>
    <row r="30" spans="1:62" s="3" customFormat="1" ht="15.95" customHeight="1" thickBot="1" x14ac:dyDescent="0.3">
      <c r="A30" s="135"/>
      <c r="B30" s="80"/>
      <c r="C30" s="28"/>
      <c r="D30" s="28"/>
      <c r="E30" s="23"/>
      <c r="F30" s="23"/>
      <c r="G30" s="23"/>
      <c r="H30" s="23"/>
      <c r="I30" s="23"/>
      <c r="J30" s="312" t="s">
        <v>1</v>
      </c>
      <c r="K30" s="313"/>
      <c r="L30" s="313"/>
      <c r="M30" s="313"/>
      <c r="N30" s="313"/>
      <c r="O30" s="187"/>
      <c r="P30" s="23"/>
      <c r="Q30" s="23"/>
      <c r="R30" s="23"/>
      <c r="S30" s="23"/>
      <c r="T30" s="312" t="s">
        <v>1</v>
      </c>
      <c r="U30" s="313"/>
      <c r="V30" s="313"/>
      <c r="W30" s="313"/>
      <c r="X30" s="313"/>
      <c r="Y30" s="187"/>
      <c r="Z30" s="23"/>
      <c r="AA30" s="23"/>
      <c r="AB30" s="23"/>
      <c r="AC30" s="39" t="s">
        <v>2</v>
      </c>
      <c r="AD30" s="39" t="s">
        <v>3</v>
      </c>
      <c r="AE30" s="40" t="s">
        <v>4</v>
      </c>
      <c r="AF30" s="238"/>
      <c r="AG30" s="23"/>
      <c r="AH30" s="23"/>
      <c r="AI30" s="23"/>
      <c r="AJ30" s="23"/>
      <c r="AK30" s="23"/>
      <c r="AL30" s="23"/>
      <c r="AM30" s="316" t="s">
        <v>31</v>
      </c>
      <c r="AN30" s="313"/>
      <c r="AO30" s="313"/>
      <c r="AP30" s="313"/>
      <c r="AQ30" s="313"/>
      <c r="AR30" s="187"/>
      <c r="AS30" s="23"/>
      <c r="AT30" s="23"/>
      <c r="AU30" s="23"/>
      <c r="AV30" s="23"/>
      <c r="AW30" s="312" t="s">
        <v>1</v>
      </c>
      <c r="AX30" s="313"/>
      <c r="AY30" s="313"/>
      <c r="AZ30" s="313"/>
      <c r="BA30" s="313"/>
      <c r="BB30" s="187"/>
      <c r="BC30" s="23"/>
      <c r="BD30" s="23"/>
      <c r="BE30" s="23"/>
      <c r="BF30" s="39" t="s">
        <v>2</v>
      </c>
      <c r="BG30" s="39" t="s">
        <v>3</v>
      </c>
      <c r="BH30" s="40" t="s">
        <v>4</v>
      </c>
      <c r="BI30" s="39" t="s">
        <v>5</v>
      </c>
    </row>
    <row r="31" spans="1:62" s="3" customFormat="1" ht="15.95" customHeight="1" thickBot="1" x14ac:dyDescent="0.3">
      <c r="A31" s="135"/>
      <c r="B31" s="314" t="s">
        <v>32</v>
      </c>
      <c r="C31" s="315"/>
      <c r="D31" s="177"/>
      <c r="E31" s="47">
        <v>1</v>
      </c>
      <c r="F31" s="47">
        <v>2</v>
      </c>
      <c r="G31" s="47">
        <v>3</v>
      </c>
      <c r="H31" s="47">
        <v>4</v>
      </c>
      <c r="I31" s="47">
        <v>5</v>
      </c>
      <c r="J31" s="48" t="s">
        <v>7</v>
      </c>
      <c r="K31" s="48" t="s">
        <v>8</v>
      </c>
      <c r="L31" s="48" t="s">
        <v>9</v>
      </c>
      <c r="M31" s="48" t="s">
        <v>10</v>
      </c>
      <c r="N31" s="184" t="s">
        <v>11</v>
      </c>
      <c r="O31" s="188">
        <v>7</v>
      </c>
      <c r="P31" s="47">
        <v>8</v>
      </c>
      <c r="Q31" s="47">
        <v>9</v>
      </c>
      <c r="R31" s="47">
        <v>10</v>
      </c>
      <c r="S31" s="47">
        <v>11</v>
      </c>
      <c r="T31" s="48" t="s">
        <v>12</v>
      </c>
      <c r="U31" s="48" t="s">
        <v>8</v>
      </c>
      <c r="V31" s="48" t="s">
        <v>9</v>
      </c>
      <c r="W31" s="48" t="s">
        <v>10</v>
      </c>
      <c r="X31" s="184" t="s">
        <v>11</v>
      </c>
      <c r="Y31" s="188">
        <v>13</v>
      </c>
      <c r="Z31" s="47">
        <v>14</v>
      </c>
      <c r="AA31" s="47">
        <v>15</v>
      </c>
      <c r="AB31" s="47">
        <v>16</v>
      </c>
      <c r="AC31" s="46" t="s">
        <v>13</v>
      </c>
      <c r="AD31" s="41" t="s">
        <v>13</v>
      </c>
      <c r="AE31" s="41" t="s">
        <v>13</v>
      </c>
      <c r="AF31" s="230"/>
      <c r="AG31" s="23"/>
      <c r="AH31" s="47">
        <v>1</v>
      </c>
      <c r="AI31" s="47">
        <v>2</v>
      </c>
      <c r="AJ31" s="47">
        <v>3</v>
      </c>
      <c r="AK31" s="47">
        <v>4</v>
      </c>
      <c r="AL31" s="47">
        <v>5</v>
      </c>
      <c r="AM31" s="48" t="s">
        <v>7</v>
      </c>
      <c r="AN31" s="48" t="s">
        <v>8</v>
      </c>
      <c r="AO31" s="48" t="s">
        <v>9</v>
      </c>
      <c r="AP31" s="48" t="s">
        <v>10</v>
      </c>
      <c r="AQ31" s="184" t="s">
        <v>11</v>
      </c>
      <c r="AR31" s="188">
        <v>7</v>
      </c>
      <c r="AS31" s="47">
        <v>8</v>
      </c>
      <c r="AT31" s="47">
        <v>9</v>
      </c>
      <c r="AU31" s="47">
        <v>10</v>
      </c>
      <c r="AV31" s="47">
        <v>11</v>
      </c>
      <c r="AW31" s="48" t="s">
        <v>12</v>
      </c>
      <c r="AX31" s="48" t="s">
        <v>8</v>
      </c>
      <c r="AY31" s="48" t="s">
        <v>9</v>
      </c>
      <c r="AZ31" s="48" t="s">
        <v>10</v>
      </c>
      <c r="BA31" s="184" t="s">
        <v>11</v>
      </c>
      <c r="BB31" s="188">
        <v>13</v>
      </c>
      <c r="BC31" s="47">
        <v>14</v>
      </c>
      <c r="BD31" s="47">
        <v>15</v>
      </c>
      <c r="BE31" s="47">
        <v>16</v>
      </c>
      <c r="BF31" s="46" t="s">
        <v>14</v>
      </c>
      <c r="BG31" s="41" t="s">
        <v>14</v>
      </c>
      <c r="BH31" s="41" t="s">
        <v>14</v>
      </c>
      <c r="BI31" s="42"/>
    </row>
    <row r="32" spans="1:62" s="3" customFormat="1" ht="15.95" customHeight="1" thickBot="1" x14ac:dyDescent="0.3">
      <c r="A32" s="135"/>
      <c r="B32" s="82"/>
      <c r="N32" s="23"/>
      <c r="O32" s="189"/>
      <c r="W32" s="23"/>
      <c r="Y32" s="189"/>
      <c r="AA32" s="23"/>
      <c r="AR32" s="189"/>
      <c r="BB32" s="189"/>
      <c r="BF32" s="4"/>
    </row>
    <row r="33" spans="1:62" s="3" customFormat="1" ht="15.95" customHeight="1" thickBot="1" x14ac:dyDescent="0.3">
      <c r="A33" s="136">
        <v>17</v>
      </c>
      <c r="B33" s="54">
        <v>1327</v>
      </c>
      <c r="C33" s="49" t="s">
        <v>33</v>
      </c>
      <c r="D33" s="49"/>
      <c r="E33" s="54"/>
      <c r="F33" s="54"/>
      <c r="G33" s="54">
        <v>5</v>
      </c>
      <c r="H33" s="54"/>
      <c r="I33" s="114"/>
      <c r="J33" s="69"/>
      <c r="K33" s="70"/>
      <c r="L33" s="70"/>
      <c r="M33" s="70"/>
      <c r="N33" s="196"/>
      <c r="O33" s="190"/>
      <c r="P33" s="54"/>
      <c r="Q33" s="54"/>
      <c r="R33" s="54"/>
      <c r="S33" s="114"/>
      <c r="T33" s="69"/>
      <c r="U33" s="70"/>
      <c r="V33" s="70"/>
      <c r="W33" s="70"/>
      <c r="X33" s="196"/>
      <c r="Y33" s="190"/>
      <c r="Z33" s="54"/>
      <c r="AA33" s="49"/>
      <c r="AB33" s="54"/>
      <c r="AC33" s="69">
        <v>157.38</v>
      </c>
      <c r="AD33" s="70">
        <f t="shared" ref="AD33:AD43" si="10">SUM(E33:AB33)</f>
        <v>5</v>
      </c>
      <c r="AE33" s="71">
        <f t="shared" ref="AE33:AE43" si="11">SUM(AC33:AD33)</f>
        <v>162.38</v>
      </c>
      <c r="AF33" s="55"/>
      <c r="AG33" s="53"/>
      <c r="AH33" s="53"/>
      <c r="AI33" s="53">
        <v>5</v>
      </c>
      <c r="AJ33" s="53">
        <v>5</v>
      </c>
      <c r="AK33" s="53"/>
      <c r="AL33" s="131"/>
      <c r="AM33" s="69"/>
      <c r="AN33" s="70"/>
      <c r="AO33" s="70"/>
      <c r="AP33" s="70"/>
      <c r="AQ33" s="196"/>
      <c r="AR33" s="213"/>
      <c r="AS33" s="53"/>
      <c r="AT33" s="53"/>
      <c r="AU33" s="77"/>
      <c r="AV33" s="207"/>
      <c r="AW33" s="69"/>
      <c r="AX33" s="70"/>
      <c r="AY33" s="70"/>
      <c r="AZ33" s="70"/>
      <c r="BA33" s="196"/>
      <c r="BB33" s="213"/>
      <c r="BC33" s="53"/>
      <c r="BD33" s="53"/>
      <c r="BE33" s="53"/>
      <c r="BF33" s="69">
        <v>144.22999999999999</v>
      </c>
      <c r="BG33" s="70">
        <f>SUM(AG33:BE33)</f>
        <v>10</v>
      </c>
      <c r="BH33" s="53">
        <f>SUM(BF33:BG33)</f>
        <v>154.22999999999999</v>
      </c>
      <c r="BI33" s="59">
        <f>AE33+BH33</f>
        <v>316.61</v>
      </c>
      <c r="BJ33" s="53">
        <f>RANK(BI33,$BI$33:$BI$45,1)</f>
        <v>5</v>
      </c>
    </row>
    <row r="34" spans="1:62" s="3" customFormat="1" ht="15.95" customHeight="1" thickBot="1" x14ac:dyDescent="0.3">
      <c r="A34" s="136">
        <v>18</v>
      </c>
      <c r="B34" s="54"/>
      <c r="C34" s="49" t="s">
        <v>34</v>
      </c>
      <c r="D34" s="49"/>
      <c r="E34" s="54"/>
      <c r="F34" s="54">
        <v>5</v>
      </c>
      <c r="G34" s="54"/>
      <c r="H34" s="54"/>
      <c r="I34" s="237"/>
      <c r="J34" s="72"/>
      <c r="K34" s="53"/>
      <c r="L34" s="53"/>
      <c r="M34" s="53"/>
      <c r="N34" s="77"/>
      <c r="O34" s="190"/>
      <c r="P34" s="54"/>
      <c r="Q34" s="54"/>
      <c r="R34" s="54"/>
      <c r="S34" s="237"/>
      <c r="T34" s="72"/>
      <c r="U34" s="53"/>
      <c r="V34" s="53"/>
      <c r="W34" s="53"/>
      <c r="X34" s="77"/>
      <c r="Y34" s="190"/>
      <c r="Z34" s="54"/>
      <c r="AA34" s="49"/>
      <c r="AB34" s="54"/>
      <c r="AC34" s="72">
        <v>176.07</v>
      </c>
      <c r="AD34" s="53">
        <f t="shared" si="10"/>
        <v>5</v>
      </c>
      <c r="AE34" s="73">
        <f t="shared" si="11"/>
        <v>181.07</v>
      </c>
      <c r="AF34" s="55"/>
      <c r="AG34" s="53"/>
      <c r="AH34" s="53"/>
      <c r="AI34" s="53"/>
      <c r="AJ34" s="53"/>
      <c r="AK34" s="53"/>
      <c r="AL34" s="59"/>
      <c r="AM34" s="72"/>
      <c r="AN34" s="53"/>
      <c r="AO34" s="53"/>
      <c r="AP34" s="53"/>
      <c r="AQ34" s="77"/>
      <c r="AR34" s="213"/>
      <c r="AS34" s="53"/>
      <c r="AT34" s="53"/>
      <c r="AU34" s="77"/>
      <c r="AV34" s="208"/>
      <c r="AW34" s="72"/>
      <c r="AX34" s="53"/>
      <c r="AY34" s="53"/>
      <c r="AZ34" s="53"/>
      <c r="BA34" s="77">
        <v>5</v>
      </c>
      <c r="BB34" s="213"/>
      <c r="BC34" s="53"/>
      <c r="BD34" s="53"/>
      <c r="BE34" s="53"/>
      <c r="BF34" s="72">
        <v>157.22</v>
      </c>
      <c r="BG34" s="70">
        <f t="shared" ref="BG34:BG43" si="12">SUM(AG34:BE34)</f>
        <v>5</v>
      </c>
      <c r="BH34" s="73">
        <f t="shared" ref="BH34:BH43" si="13">SUM(BF34:BG34)</f>
        <v>162.22</v>
      </c>
      <c r="BI34" s="59">
        <f t="shared" ref="BI34:BI43" si="14">AE34+BH34</f>
        <v>343.28999999999996</v>
      </c>
      <c r="BJ34" s="53">
        <f t="shared" ref="BJ34:BJ45" si="15">RANK(BI34,$BI$33:$BI$45,1)</f>
        <v>6</v>
      </c>
    </row>
    <row r="35" spans="1:62" s="3" customFormat="1" ht="15.95" customHeight="1" thickBot="1" x14ac:dyDescent="0.3">
      <c r="A35" s="136">
        <v>19</v>
      </c>
      <c r="B35" s="54"/>
      <c r="C35" s="49" t="s">
        <v>35</v>
      </c>
      <c r="D35" s="49"/>
      <c r="E35" s="54"/>
      <c r="F35" s="54"/>
      <c r="G35" s="54"/>
      <c r="H35" s="54"/>
      <c r="I35" s="237"/>
      <c r="J35" s="72"/>
      <c r="K35" s="53"/>
      <c r="L35" s="53"/>
      <c r="M35" s="53"/>
      <c r="N35" s="77"/>
      <c r="O35" s="190"/>
      <c r="P35" s="54"/>
      <c r="Q35" s="54"/>
      <c r="R35" s="54"/>
      <c r="S35" s="237"/>
      <c r="T35" s="72"/>
      <c r="U35" s="53"/>
      <c r="V35" s="53"/>
      <c r="W35" s="53"/>
      <c r="X35" s="77"/>
      <c r="Y35" s="190"/>
      <c r="Z35" s="54"/>
      <c r="AA35" s="49"/>
      <c r="AB35" s="54"/>
      <c r="AC35" s="72">
        <v>189.27</v>
      </c>
      <c r="AD35" s="53">
        <f t="shared" si="10"/>
        <v>0</v>
      </c>
      <c r="AE35" s="73">
        <f t="shared" si="11"/>
        <v>189.27</v>
      </c>
      <c r="AF35" s="55"/>
      <c r="AG35" s="53"/>
      <c r="AH35" s="53"/>
      <c r="AI35" s="53"/>
      <c r="AJ35" s="53"/>
      <c r="AK35" s="53"/>
      <c r="AL35" s="59"/>
      <c r="AM35" s="72"/>
      <c r="AN35" s="53"/>
      <c r="AO35" s="53"/>
      <c r="AP35" s="53"/>
      <c r="AQ35" s="77"/>
      <c r="AR35" s="213">
        <v>5</v>
      </c>
      <c r="AS35" s="53"/>
      <c r="AT35" s="53"/>
      <c r="AU35" s="77"/>
      <c r="AV35" s="208"/>
      <c r="AW35" s="72"/>
      <c r="AX35" s="53"/>
      <c r="AY35" s="53"/>
      <c r="AZ35" s="53"/>
      <c r="BA35" s="77"/>
      <c r="BB35" s="213"/>
      <c r="BC35" s="53"/>
      <c r="BD35" s="53"/>
      <c r="BE35" s="53"/>
      <c r="BF35" s="72">
        <v>168.36</v>
      </c>
      <c r="BG35" s="70">
        <f t="shared" si="12"/>
        <v>5</v>
      </c>
      <c r="BH35" s="73">
        <f t="shared" si="13"/>
        <v>173.36</v>
      </c>
      <c r="BI35" s="59">
        <f t="shared" si="14"/>
        <v>362.63</v>
      </c>
      <c r="BJ35" s="53">
        <f t="shared" si="15"/>
        <v>8</v>
      </c>
    </row>
    <row r="36" spans="1:62" s="3" customFormat="1" ht="15.95" customHeight="1" thickBot="1" x14ac:dyDescent="0.3">
      <c r="A36" s="136">
        <v>21</v>
      </c>
      <c r="B36" s="106"/>
      <c r="C36" s="105" t="s">
        <v>36</v>
      </c>
      <c r="D36" s="105"/>
      <c r="E36" s="106">
        <v>5</v>
      </c>
      <c r="F36" s="106"/>
      <c r="G36" s="106"/>
      <c r="H36" s="106"/>
      <c r="I36" s="117"/>
      <c r="J36" s="110"/>
      <c r="K36" s="111"/>
      <c r="L36" s="111"/>
      <c r="M36" s="111"/>
      <c r="N36" s="129"/>
      <c r="O36" s="194"/>
      <c r="P36" s="106"/>
      <c r="Q36" s="106"/>
      <c r="R36" s="106"/>
      <c r="S36" s="117"/>
      <c r="T36" s="110"/>
      <c r="U36" s="111"/>
      <c r="V36" s="111"/>
      <c r="W36" s="111"/>
      <c r="X36" s="129"/>
      <c r="Y36" s="194"/>
      <c r="Z36" s="106"/>
      <c r="AA36" s="105"/>
      <c r="AB36" s="106"/>
      <c r="AC36" s="110"/>
      <c r="AD36" s="111">
        <v>999</v>
      </c>
      <c r="AE36" s="112">
        <f t="shared" si="11"/>
        <v>999</v>
      </c>
      <c r="AF36" s="55"/>
      <c r="AG36" s="53"/>
      <c r="AH36" s="111">
        <v>5</v>
      </c>
      <c r="AI36" s="111"/>
      <c r="AJ36" s="111">
        <v>5</v>
      </c>
      <c r="AK36" s="111"/>
      <c r="AL36" s="133"/>
      <c r="AM36" s="110"/>
      <c r="AN36" s="111"/>
      <c r="AO36" s="111"/>
      <c r="AP36" s="111"/>
      <c r="AQ36" s="129"/>
      <c r="AR36" s="217"/>
      <c r="AS36" s="111"/>
      <c r="AT36" s="111"/>
      <c r="AU36" s="129"/>
      <c r="AV36" s="209"/>
      <c r="AW36" s="110"/>
      <c r="AX36" s="111"/>
      <c r="AY36" s="111"/>
      <c r="AZ36" s="111"/>
      <c r="BA36" s="129"/>
      <c r="BB36" s="217"/>
      <c r="BC36" s="111"/>
      <c r="BD36" s="111"/>
      <c r="BE36" s="111"/>
      <c r="BF36" s="110">
        <v>173.91</v>
      </c>
      <c r="BG36" s="70">
        <f t="shared" si="12"/>
        <v>10</v>
      </c>
      <c r="BH36" s="112">
        <f t="shared" si="13"/>
        <v>183.91</v>
      </c>
      <c r="BI36" s="133">
        <f t="shared" si="14"/>
        <v>1182.9100000000001</v>
      </c>
      <c r="BJ36" s="53">
        <f t="shared" si="15"/>
        <v>13</v>
      </c>
    </row>
    <row r="37" spans="1:62" s="3" customFormat="1" ht="15.95" customHeight="1" thickTop="1" thickBot="1" x14ac:dyDescent="0.3">
      <c r="A37" s="136">
        <v>24</v>
      </c>
      <c r="B37" s="54">
        <v>1992</v>
      </c>
      <c r="C37" s="49" t="s">
        <v>37</v>
      </c>
      <c r="D37" s="49"/>
      <c r="E37" s="49"/>
      <c r="F37" s="49"/>
      <c r="G37" s="49"/>
      <c r="H37" s="49"/>
      <c r="I37" s="57"/>
      <c r="J37" s="78">
        <v>5</v>
      </c>
      <c r="K37" s="51"/>
      <c r="L37" s="51"/>
      <c r="M37" s="51"/>
      <c r="N37" s="52"/>
      <c r="O37" s="193"/>
      <c r="P37" s="49"/>
      <c r="Q37" s="49">
        <v>5</v>
      </c>
      <c r="R37" s="49"/>
      <c r="S37" s="57"/>
      <c r="T37" s="78"/>
      <c r="U37" s="51"/>
      <c r="V37" s="51"/>
      <c r="W37" s="51"/>
      <c r="X37" s="52"/>
      <c r="Y37" s="193"/>
      <c r="Z37" s="49"/>
      <c r="AA37" s="49"/>
      <c r="AB37" s="49"/>
      <c r="AC37" s="72">
        <v>179.19</v>
      </c>
      <c r="AD37" s="53">
        <f t="shared" si="10"/>
        <v>10</v>
      </c>
      <c r="AE37" s="73">
        <f t="shared" si="11"/>
        <v>189.19</v>
      </c>
      <c r="AF37" s="55"/>
      <c r="AG37" s="51"/>
      <c r="AH37" s="51"/>
      <c r="AI37" s="51"/>
      <c r="AJ37" s="51"/>
      <c r="AK37" s="51"/>
      <c r="AL37" s="98"/>
      <c r="AM37" s="78"/>
      <c r="AN37" s="51"/>
      <c r="AO37" s="51"/>
      <c r="AP37" s="51"/>
      <c r="AQ37" s="52"/>
      <c r="AR37" s="216"/>
      <c r="AS37" s="51"/>
      <c r="AT37" s="51"/>
      <c r="AU37" s="52">
        <v>5</v>
      </c>
      <c r="AV37" s="211"/>
      <c r="AW37" s="78"/>
      <c r="AX37" s="51"/>
      <c r="AY37" s="51"/>
      <c r="AZ37" s="51"/>
      <c r="BA37" s="52"/>
      <c r="BB37" s="216"/>
      <c r="BC37" s="51"/>
      <c r="BD37" s="51"/>
      <c r="BE37" s="51"/>
      <c r="BF37" s="78">
        <v>174.94</v>
      </c>
      <c r="BG37" s="70">
        <f t="shared" si="12"/>
        <v>5</v>
      </c>
      <c r="BH37" s="73">
        <f t="shared" si="13"/>
        <v>179.94</v>
      </c>
      <c r="BI37" s="59">
        <f t="shared" si="14"/>
        <v>369.13</v>
      </c>
      <c r="BJ37" s="53">
        <f t="shared" si="15"/>
        <v>10</v>
      </c>
    </row>
    <row r="38" spans="1:62" s="3" customFormat="1" ht="15.95" customHeight="1" thickBot="1" x14ac:dyDescent="0.3">
      <c r="A38" s="136">
        <v>25</v>
      </c>
      <c r="B38" s="106">
        <v>3709</v>
      </c>
      <c r="C38" s="105" t="s">
        <v>38</v>
      </c>
      <c r="D38" s="105"/>
      <c r="E38" s="105"/>
      <c r="F38" s="105"/>
      <c r="G38" s="105"/>
      <c r="H38" s="105"/>
      <c r="I38" s="109"/>
      <c r="J38" s="128"/>
      <c r="K38" s="126"/>
      <c r="L38" s="126"/>
      <c r="M38" s="126"/>
      <c r="N38" s="127"/>
      <c r="O38" s="191"/>
      <c r="P38" s="105"/>
      <c r="Q38" s="105"/>
      <c r="R38" s="105"/>
      <c r="S38" s="109"/>
      <c r="T38" s="128"/>
      <c r="U38" s="126"/>
      <c r="V38" s="126"/>
      <c r="W38" s="126"/>
      <c r="X38" s="127"/>
      <c r="Y38" s="191"/>
      <c r="Z38" s="105"/>
      <c r="AA38" s="105"/>
      <c r="AB38" s="105"/>
      <c r="AC38" s="110">
        <v>144.34</v>
      </c>
      <c r="AD38" s="111">
        <f t="shared" si="10"/>
        <v>0</v>
      </c>
      <c r="AE38" s="112">
        <f t="shared" si="11"/>
        <v>144.34</v>
      </c>
      <c r="AF38" s="55"/>
      <c r="AG38" s="51"/>
      <c r="AH38" s="126"/>
      <c r="AI38" s="126"/>
      <c r="AJ38" s="126"/>
      <c r="AK38" s="126"/>
      <c r="AL38" s="134"/>
      <c r="AM38" s="128"/>
      <c r="AN38" s="126"/>
      <c r="AO38" s="126"/>
      <c r="AP38" s="126"/>
      <c r="AQ38" s="127"/>
      <c r="AR38" s="214"/>
      <c r="AS38" s="126"/>
      <c r="AT38" s="126"/>
      <c r="AU38" s="127"/>
      <c r="AV38" s="212"/>
      <c r="AW38" s="128"/>
      <c r="AX38" s="126"/>
      <c r="AY38" s="126"/>
      <c r="AZ38" s="126"/>
      <c r="BA38" s="127"/>
      <c r="BB38" s="214"/>
      <c r="BC38" s="126"/>
      <c r="BD38" s="126"/>
      <c r="BE38" s="126"/>
      <c r="BF38" s="128">
        <v>141.36000000000001</v>
      </c>
      <c r="BG38" s="70">
        <f t="shared" si="12"/>
        <v>0</v>
      </c>
      <c r="BH38" s="112">
        <f t="shared" si="13"/>
        <v>141.36000000000001</v>
      </c>
      <c r="BI38" s="133">
        <f t="shared" si="14"/>
        <v>285.70000000000005</v>
      </c>
      <c r="BJ38" s="53">
        <f t="shared" si="15"/>
        <v>1</v>
      </c>
    </row>
    <row r="39" spans="1:62" s="3" customFormat="1" ht="15.95" customHeight="1" thickTop="1" thickBot="1" x14ac:dyDescent="0.3">
      <c r="A39" s="136">
        <v>26</v>
      </c>
      <c r="B39" s="96">
        <v>4012</v>
      </c>
      <c r="C39" s="97" t="s">
        <v>39</v>
      </c>
      <c r="D39" s="97"/>
      <c r="E39" s="97"/>
      <c r="F39" s="97"/>
      <c r="G39" s="97"/>
      <c r="H39" s="97"/>
      <c r="I39" s="101"/>
      <c r="J39" s="125"/>
      <c r="K39" s="123"/>
      <c r="L39" s="123"/>
      <c r="M39" s="123"/>
      <c r="N39" s="124"/>
      <c r="O39" s="192"/>
      <c r="P39" s="97">
        <v>5</v>
      </c>
      <c r="Q39" s="97"/>
      <c r="R39" s="97"/>
      <c r="S39" s="101"/>
      <c r="T39" s="125"/>
      <c r="U39" s="123"/>
      <c r="V39" s="123"/>
      <c r="W39" s="123"/>
      <c r="X39" s="124"/>
      <c r="Y39" s="192"/>
      <c r="Z39" s="97"/>
      <c r="AA39" s="97"/>
      <c r="AB39" s="97"/>
      <c r="AC39" s="102">
        <v>165.33</v>
      </c>
      <c r="AD39" s="103">
        <f t="shared" si="10"/>
        <v>5</v>
      </c>
      <c r="AE39" s="104">
        <f t="shared" si="11"/>
        <v>170.33</v>
      </c>
      <c r="AF39" s="55"/>
      <c r="AG39" s="51"/>
      <c r="AH39" s="123"/>
      <c r="AI39" s="123"/>
      <c r="AJ39" s="123"/>
      <c r="AK39" s="123"/>
      <c r="AL39" s="132"/>
      <c r="AM39" s="125"/>
      <c r="AN39" s="123"/>
      <c r="AO39" s="123"/>
      <c r="AP39" s="123"/>
      <c r="AQ39" s="124">
        <v>5</v>
      </c>
      <c r="AR39" s="215"/>
      <c r="AS39" s="123"/>
      <c r="AT39" s="123"/>
      <c r="AU39" s="124"/>
      <c r="AV39" s="210"/>
      <c r="AW39" s="125"/>
      <c r="AX39" s="123"/>
      <c r="AY39" s="123"/>
      <c r="AZ39" s="123"/>
      <c r="BA39" s="124"/>
      <c r="BB39" s="215"/>
      <c r="BC39" s="123"/>
      <c r="BD39" s="123"/>
      <c r="BE39" s="123"/>
      <c r="BF39" s="125">
        <v>168.81</v>
      </c>
      <c r="BG39" s="70">
        <f t="shared" si="12"/>
        <v>5</v>
      </c>
      <c r="BH39" s="104">
        <f t="shared" si="13"/>
        <v>173.81</v>
      </c>
      <c r="BI39" s="131">
        <f t="shared" si="14"/>
        <v>344.14</v>
      </c>
      <c r="BJ39" s="53">
        <f t="shared" si="15"/>
        <v>7</v>
      </c>
    </row>
    <row r="40" spans="1:62" s="3" customFormat="1" ht="15.95" customHeight="1" thickBot="1" x14ac:dyDescent="0.3">
      <c r="A40" s="136">
        <v>27</v>
      </c>
      <c r="B40" s="54">
        <v>4125</v>
      </c>
      <c r="C40" s="49" t="s">
        <v>40</v>
      </c>
      <c r="D40" s="49"/>
      <c r="E40" s="54"/>
      <c r="F40" s="54"/>
      <c r="G40" s="54"/>
      <c r="H40" s="54"/>
      <c r="I40" s="237"/>
      <c r="J40" s="72"/>
      <c r="K40" s="53"/>
      <c r="L40" s="53"/>
      <c r="M40" s="53"/>
      <c r="N40" s="77"/>
      <c r="O40" s="190">
        <v>15</v>
      </c>
      <c r="P40" s="54"/>
      <c r="Q40" s="54"/>
      <c r="R40" s="54"/>
      <c r="S40" s="237"/>
      <c r="T40" s="72"/>
      <c r="U40" s="53"/>
      <c r="V40" s="53"/>
      <c r="W40" s="53"/>
      <c r="X40" s="77"/>
      <c r="Y40" s="190"/>
      <c r="Z40" s="54"/>
      <c r="AA40" s="49"/>
      <c r="AB40" s="54">
        <v>5</v>
      </c>
      <c r="AC40" s="72">
        <v>185.32</v>
      </c>
      <c r="AD40" s="53">
        <f t="shared" si="10"/>
        <v>20</v>
      </c>
      <c r="AE40" s="73">
        <f t="shared" si="11"/>
        <v>205.32</v>
      </c>
      <c r="AF40" s="55"/>
      <c r="AG40" s="53"/>
      <c r="AH40" s="53"/>
      <c r="AI40" s="53"/>
      <c r="AJ40" s="53"/>
      <c r="AK40" s="53"/>
      <c r="AL40" s="59"/>
      <c r="AM40" s="72"/>
      <c r="AN40" s="53"/>
      <c r="AO40" s="53"/>
      <c r="AP40" s="53"/>
      <c r="AQ40" s="77"/>
      <c r="AR40" s="213"/>
      <c r="AS40" s="53">
        <v>5</v>
      </c>
      <c r="AT40" s="53"/>
      <c r="AU40" s="77"/>
      <c r="AV40" s="208"/>
      <c r="AW40" s="72"/>
      <c r="AX40" s="53"/>
      <c r="AY40" s="53"/>
      <c r="AZ40" s="53"/>
      <c r="BA40" s="77"/>
      <c r="BB40" s="213"/>
      <c r="BC40" s="53"/>
      <c r="BD40" s="53"/>
      <c r="BE40" s="53"/>
      <c r="BF40" s="72">
        <v>198.72</v>
      </c>
      <c r="BG40" s="70">
        <f t="shared" si="12"/>
        <v>5</v>
      </c>
      <c r="BH40" s="73">
        <f t="shared" si="13"/>
        <v>203.72</v>
      </c>
      <c r="BI40" s="59">
        <f t="shared" si="14"/>
        <v>409.03999999999996</v>
      </c>
      <c r="BJ40" s="53">
        <f t="shared" si="15"/>
        <v>12</v>
      </c>
    </row>
    <row r="41" spans="1:62" s="3" customFormat="1" ht="15.95" customHeight="1" thickBot="1" x14ac:dyDescent="0.3">
      <c r="A41" s="136">
        <v>28</v>
      </c>
      <c r="B41" s="54"/>
      <c r="C41" s="49" t="s">
        <v>41</v>
      </c>
      <c r="D41" s="49"/>
      <c r="E41" s="54"/>
      <c r="F41" s="54"/>
      <c r="G41" s="54"/>
      <c r="H41" s="54"/>
      <c r="I41" s="237"/>
      <c r="J41" s="72">
        <v>5</v>
      </c>
      <c r="K41" s="53"/>
      <c r="L41" s="53"/>
      <c r="M41" s="53"/>
      <c r="N41" s="77"/>
      <c r="O41" s="190"/>
      <c r="P41" s="54"/>
      <c r="Q41" s="54"/>
      <c r="R41" s="54"/>
      <c r="S41" s="237"/>
      <c r="T41" s="72"/>
      <c r="U41" s="53"/>
      <c r="V41" s="53"/>
      <c r="W41" s="53"/>
      <c r="X41" s="77"/>
      <c r="Y41" s="190"/>
      <c r="Z41" s="54"/>
      <c r="AA41" s="49"/>
      <c r="AB41" s="54"/>
      <c r="AC41" s="72">
        <v>149.94999999999999</v>
      </c>
      <c r="AD41" s="53">
        <f t="shared" si="10"/>
        <v>5</v>
      </c>
      <c r="AE41" s="73">
        <f t="shared" si="11"/>
        <v>154.94999999999999</v>
      </c>
      <c r="AF41" s="65"/>
      <c r="AG41" s="53"/>
      <c r="AH41" s="53">
        <v>5</v>
      </c>
      <c r="AI41" s="53"/>
      <c r="AJ41" s="53"/>
      <c r="AK41" s="53"/>
      <c r="AL41" s="59"/>
      <c r="AM41" s="72"/>
      <c r="AN41" s="53"/>
      <c r="AO41" s="53"/>
      <c r="AP41" s="53"/>
      <c r="AQ41" s="77"/>
      <c r="AR41" s="213"/>
      <c r="AS41" s="53"/>
      <c r="AT41" s="53"/>
      <c r="AU41" s="77"/>
      <c r="AV41" s="208"/>
      <c r="AW41" s="72"/>
      <c r="AX41" s="53"/>
      <c r="AY41" s="53"/>
      <c r="AZ41" s="53"/>
      <c r="BA41" s="77"/>
      <c r="BB41" s="213"/>
      <c r="BC41" s="53"/>
      <c r="BD41" s="53"/>
      <c r="BE41" s="53">
        <v>5</v>
      </c>
      <c r="BF41" s="72">
        <v>142.16</v>
      </c>
      <c r="BG41" s="70">
        <f t="shared" si="12"/>
        <v>10</v>
      </c>
      <c r="BH41" s="73">
        <f t="shared" si="13"/>
        <v>152.16</v>
      </c>
      <c r="BI41" s="59">
        <f t="shared" si="14"/>
        <v>307.11</v>
      </c>
      <c r="BJ41" s="53">
        <f t="shared" si="15"/>
        <v>4</v>
      </c>
    </row>
    <row r="42" spans="1:62" s="3" customFormat="1" ht="15.95" customHeight="1" thickBot="1" x14ac:dyDescent="0.3">
      <c r="A42" s="136">
        <v>31</v>
      </c>
      <c r="B42" s="106">
        <v>1327</v>
      </c>
      <c r="C42" s="105" t="s">
        <v>42</v>
      </c>
      <c r="D42" s="105"/>
      <c r="E42" s="106">
        <v>5</v>
      </c>
      <c r="F42" s="106"/>
      <c r="G42" s="106"/>
      <c r="H42" s="106"/>
      <c r="I42" s="117"/>
      <c r="J42" s="110">
        <v>5</v>
      </c>
      <c r="K42" s="111"/>
      <c r="L42" s="111"/>
      <c r="M42" s="111"/>
      <c r="N42" s="129"/>
      <c r="O42" s="194"/>
      <c r="P42" s="106">
        <v>5</v>
      </c>
      <c r="Q42" s="106"/>
      <c r="R42" s="106"/>
      <c r="S42" s="117">
        <v>5</v>
      </c>
      <c r="T42" s="110"/>
      <c r="U42" s="111"/>
      <c r="V42" s="111"/>
      <c r="W42" s="111"/>
      <c r="X42" s="129"/>
      <c r="Y42" s="194"/>
      <c r="Z42" s="106"/>
      <c r="AA42" s="105"/>
      <c r="AB42" s="106"/>
      <c r="AC42" s="110">
        <v>191.57</v>
      </c>
      <c r="AD42" s="111">
        <f t="shared" si="10"/>
        <v>20</v>
      </c>
      <c r="AE42" s="112">
        <f t="shared" si="11"/>
        <v>211.57</v>
      </c>
      <c r="AF42" s="55"/>
      <c r="AG42" s="53"/>
      <c r="AH42" s="111"/>
      <c r="AI42" s="111"/>
      <c r="AJ42" s="111"/>
      <c r="AK42" s="111"/>
      <c r="AL42" s="133"/>
      <c r="AM42" s="110"/>
      <c r="AN42" s="111"/>
      <c r="AO42" s="111"/>
      <c r="AP42" s="111"/>
      <c r="AQ42" s="129"/>
      <c r="AR42" s="217"/>
      <c r="AS42" s="111"/>
      <c r="AT42" s="111"/>
      <c r="AU42" s="129"/>
      <c r="AV42" s="209">
        <v>5</v>
      </c>
      <c r="AW42" s="110"/>
      <c r="AX42" s="111"/>
      <c r="AY42" s="111"/>
      <c r="AZ42" s="111"/>
      <c r="BA42" s="129"/>
      <c r="BB42" s="217"/>
      <c r="BC42" s="111"/>
      <c r="BD42" s="111"/>
      <c r="BE42" s="111"/>
      <c r="BF42" s="110">
        <v>171.67</v>
      </c>
      <c r="BG42" s="70">
        <f t="shared" si="12"/>
        <v>5</v>
      </c>
      <c r="BH42" s="112">
        <f t="shared" si="13"/>
        <v>176.67</v>
      </c>
      <c r="BI42" s="133">
        <f t="shared" si="14"/>
        <v>388.24</v>
      </c>
      <c r="BJ42" s="53">
        <f t="shared" si="15"/>
        <v>11</v>
      </c>
    </row>
    <row r="43" spans="1:62" s="3" customFormat="1" ht="15.95" customHeight="1" thickTop="1" thickBot="1" x14ac:dyDescent="0.3">
      <c r="A43" s="136"/>
      <c r="B43" s="96"/>
      <c r="C43" s="97" t="s">
        <v>43</v>
      </c>
      <c r="D43" s="97"/>
      <c r="E43" s="97"/>
      <c r="F43" s="97"/>
      <c r="G43" s="97"/>
      <c r="H43" s="97"/>
      <c r="I43" s="101"/>
      <c r="J43" s="125"/>
      <c r="K43" s="123"/>
      <c r="L43" s="123"/>
      <c r="M43" s="123"/>
      <c r="N43" s="124"/>
      <c r="O43" s="192"/>
      <c r="P43" s="97"/>
      <c r="Q43" s="97"/>
      <c r="R43" s="97"/>
      <c r="S43" s="101"/>
      <c r="T43" s="125"/>
      <c r="U43" s="123"/>
      <c r="V43" s="123"/>
      <c r="W43" s="123"/>
      <c r="X43" s="124"/>
      <c r="Y43" s="192"/>
      <c r="Z43" s="97"/>
      <c r="AA43" s="97"/>
      <c r="AB43" s="97"/>
      <c r="AC43" s="102">
        <v>159.11000000000001</v>
      </c>
      <c r="AD43" s="103">
        <f t="shared" si="10"/>
        <v>0</v>
      </c>
      <c r="AE43" s="104">
        <f t="shared" si="11"/>
        <v>159.11000000000001</v>
      </c>
      <c r="AF43" s="55"/>
      <c r="AG43" s="51"/>
      <c r="AH43" s="123"/>
      <c r="AI43" s="123"/>
      <c r="AJ43" s="123"/>
      <c r="AK43" s="123"/>
      <c r="AL43" s="132"/>
      <c r="AM43" s="125"/>
      <c r="AN43" s="123"/>
      <c r="AO43" s="123"/>
      <c r="AP43" s="123"/>
      <c r="AQ43" s="124"/>
      <c r="AR43" s="215"/>
      <c r="AS43" s="123"/>
      <c r="AT43" s="123"/>
      <c r="AU43" s="124"/>
      <c r="AV43" s="210"/>
      <c r="AW43" s="125"/>
      <c r="AX43" s="123"/>
      <c r="AY43" s="123"/>
      <c r="AZ43" s="123"/>
      <c r="BA43" s="124"/>
      <c r="BB43" s="215"/>
      <c r="BC43" s="123"/>
      <c r="BD43" s="123"/>
      <c r="BE43" s="123"/>
      <c r="BF43" s="125">
        <v>146.35</v>
      </c>
      <c r="BG43" s="70">
        <f t="shared" si="12"/>
        <v>0</v>
      </c>
      <c r="BH43" s="104">
        <f t="shared" si="13"/>
        <v>146.35</v>
      </c>
      <c r="BI43" s="131">
        <f t="shared" si="14"/>
        <v>305.46000000000004</v>
      </c>
      <c r="BJ43" s="53">
        <f t="shared" si="15"/>
        <v>3</v>
      </c>
    </row>
    <row r="44" spans="1:62" s="3" customFormat="1" ht="15.95" customHeight="1" thickBot="1" x14ac:dyDescent="0.3">
      <c r="A44" s="136"/>
      <c r="B44" s="54"/>
      <c r="C44" s="49" t="s">
        <v>44</v>
      </c>
      <c r="D44" s="97"/>
      <c r="E44" s="97"/>
      <c r="F44" s="97"/>
      <c r="G44" s="97"/>
      <c r="H44" s="97"/>
      <c r="I44" s="101"/>
      <c r="J44" s="125"/>
      <c r="K44" s="123"/>
      <c r="L44" s="123"/>
      <c r="M44" s="123"/>
      <c r="N44" s="124"/>
      <c r="O44" s="192"/>
      <c r="P44" s="97"/>
      <c r="Q44" s="97"/>
      <c r="R44" s="97"/>
      <c r="S44" s="101"/>
      <c r="T44" s="125"/>
      <c r="U44" s="123"/>
      <c r="V44" s="123"/>
      <c r="W44" s="123"/>
      <c r="X44" s="124"/>
      <c r="Y44" s="192"/>
      <c r="Z44" s="97"/>
      <c r="AA44" s="97"/>
      <c r="AB44" s="97"/>
      <c r="AC44" s="102">
        <v>147.08000000000001</v>
      </c>
      <c r="AD44" s="103">
        <f t="shared" ref="AD44" si="16">SUM(E44:AB44)</f>
        <v>0</v>
      </c>
      <c r="AE44" s="104">
        <f t="shared" ref="AE44" si="17">SUM(AC44:AD44)</f>
        <v>147.08000000000001</v>
      </c>
      <c r="AF44" s="55"/>
      <c r="AG44" s="43"/>
      <c r="AH44" s="123">
        <v>5</v>
      </c>
      <c r="AI44" s="123"/>
      <c r="AJ44" s="123"/>
      <c r="AK44" s="123"/>
      <c r="AL44" s="132"/>
      <c r="AM44" s="125"/>
      <c r="AN44" s="123"/>
      <c r="AO44" s="123"/>
      <c r="AP44" s="123"/>
      <c r="AQ44" s="124"/>
      <c r="AR44" s="215">
        <v>5</v>
      </c>
      <c r="AS44" s="123"/>
      <c r="AT44" s="123"/>
      <c r="AU44" s="124"/>
      <c r="AV44" s="210"/>
      <c r="AW44" s="125"/>
      <c r="AX44" s="123"/>
      <c r="AY44" s="123"/>
      <c r="AZ44" s="123"/>
      <c r="BA44" s="124"/>
      <c r="BB44" s="215"/>
      <c r="BC44" s="123">
        <v>5</v>
      </c>
      <c r="BD44" s="123"/>
      <c r="BE44" s="123"/>
      <c r="BF44" s="125">
        <v>134.15</v>
      </c>
      <c r="BG44" s="70">
        <v>15</v>
      </c>
      <c r="BH44" s="104">
        <f t="shared" ref="BH44" si="18">SUM(BF44:BG44)</f>
        <v>149.15</v>
      </c>
      <c r="BI44" s="131">
        <f t="shared" ref="BI44" si="19">AE44+BH44</f>
        <v>296.23</v>
      </c>
      <c r="BJ44" s="53">
        <f t="shared" si="15"/>
        <v>2</v>
      </c>
    </row>
    <row r="45" spans="1:62" s="3" customFormat="1" ht="15.95" customHeight="1" x14ac:dyDescent="0.25">
      <c r="A45" s="136"/>
      <c r="B45" s="54"/>
      <c r="C45" s="49" t="s">
        <v>45</v>
      </c>
      <c r="D45" s="97"/>
      <c r="E45" s="97"/>
      <c r="F45" s="97">
        <v>5</v>
      </c>
      <c r="G45" s="97"/>
      <c r="H45" s="97"/>
      <c r="I45" s="101"/>
      <c r="J45" s="125"/>
      <c r="K45" s="123"/>
      <c r="L45" s="123"/>
      <c r="M45" s="123">
        <v>20</v>
      </c>
      <c r="N45" s="124"/>
      <c r="O45" s="192"/>
      <c r="P45" s="97"/>
      <c r="Q45" s="97"/>
      <c r="R45" s="97"/>
      <c r="S45" s="101"/>
      <c r="T45" s="125"/>
      <c r="U45" s="123"/>
      <c r="V45" s="123"/>
      <c r="W45" s="123"/>
      <c r="X45" s="124"/>
      <c r="Y45" s="192"/>
      <c r="Z45" s="97"/>
      <c r="AA45" s="97">
        <v>5</v>
      </c>
      <c r="AB45" s="97"/>
      <c r="AC45" s="102">
        <v>172</v>
      </c>
      <c r="AD45" s="103">
        <f t="shared" ref="AD45" si="20">SUM(E45:AB45)</f>
        <v>30</v>
      </c>
      <c r="AE45" s="104">
        <f t="shared" ref="AE45" si="21">SUM(AC45:AD45)</f>
        <v>202</v>
      </c>
      <c r="AF45" s="55"/>
      <c r="AG45" s="43"/>
      <c r="AH45" s="123"/>
      <c r="AI45" s="123"/>
      <c r="AJ45" s="123"/>
      <c r="AK45" s="123">
        <v>5</v>
      </c>
      <c r="AL45" s="132"/>
      <c r="AM45" s="125"/>
      <c r="AN45" s="123"/>
      <c r="AO45" s="123"/>
      <c r="AP45" s="123"/>
      <c r="AQ45" s="124"/>
      <c r="AR45" s="215">
        <v>5</v>
      </c>
      <c r="AS45" s="123"/>
      <c r="AT45" s="123"/>
      <c r="AU45" s="124"/>
      <c r="AV45" s="210"/>
      <c r="AW45" s="125"/>
      <c r="AX45" s="123"/>
      <c r="AY45" s="123"/>
      <c r="AZ45" s="123"/>
      <c r="BA45" s="124"/>
      <c r="BB45" s="215"/>
      <c r="BC45" s="123"/>
      <c r="BD45" s="123"/>
      <c r="BE45" s="123"/>
      <c r="BF45" s="125">
        <v>154.66</v>
      </c>
      <c r="BG45" s="70">
        <f t="shared" ref="BG45" si="22">SUM(AG45:BE45)</f>
        <v>10</v>
      </c>
      <c r="BH45" s="104">
        <f t="shared" ref="BH45" si="23">SUM(BF45:BG45)</f>
        <v>164.66</v>
      </c>
      <c r="BI45" s="131">
        <f t="shared" ref="BI45" si="24">AE45+BH45</f>
        <v>366.65999999999997</v>
      </c>
      <c r="BJ45" s="53">
        <f t="shared" si="15"/>
        <v>9</v>
      </c>
    </row>
    <row r="46" spans="1:62" s="3" customFormat="1" ht="15.95" customHeight="1" x14ac:dyDescent="0.25">
      <c r="A46" s="235"/>
      <c r="B46" s="58"/>
      <c r="C46" s="29"/>
      <c r="D46" s="29"/>
      <c r="E46" s="29"/>
      <c r="F46" s="29"/>
      <c r="G46" s="29"/>
      <c r="H46" s="29"/>
      <c r="I46" s="29"/>
      <c r="J46" s="43"/>
      <c r="K46" s="43"/>
      <c r="L46" s="43"/>
      <c r="M46" s="43"/>
      <c r="N46" s="43"/>
      <c r="O46" s="29"/>
      <c r="P46" s="29"/>
      <c r="Q46" s="29"/>
      <c r="R46" s="29"/>
      <c r="S46" s="29"/>
      <c r="T46" s="43"/>
      <c r="U46" s="43"/>
      <c r="V46" s="43"/>
      <c r="W46" s="43"/>
      <c r="X46" s="43"/>
      <c r="Y46" s="201"/>
      <c r="Z46" s="29"/>
      <c r="AA46" s="29"/>
      <c r="AB46" s="29"/>
      <c r="AC46" s="55"/>
      <c r="AD46" s="55"/>
      <c r="AE46" s="55"/>
      <c r="AF46" s="55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55"/>
      <c r="BH46" s="55"/>
      <c r="BI46" s="55"/>
      <c r="BJ46" s="55"/>
    </row>
    <row r="47" spans="1:62" s="3" customFormat="1" ht="15.95" customHeight="1" thickBot="1" x14ac:dyDescent="0.3">
      <c r="A47" s="135"/>
      <c r="B47" s="81"/>
      <c r="C47" s="27"/>
      <c r="D47" s="27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187"/>
      <c r="Z47" s="23"/>
      <c r="AA47" s="23"/>
      <c r="AB47" s="23"/>
      <c r="AC47" s="24"/>
      <c r="AD47" s="26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</row>
    <row r="48" spans="1:62" s="3" customFormat="1" ht="15.95" customHeight="1" thickBot="1" x14ac:dyDescent="0.3">
      <c r="A48" s="135"/>
      <c r="B48" s="80"/>
      <c r="C48" s="28"/>
      <c r="D48" s="28"/>
      <c r="E48" s="23"/>
      <c r="F48" s="23"/>
      <c r="G48" s="23"/>
      <c r="H48" s="23"/>
      <c r="I48" s="23"/>
      <c r="J48" s="312" t="s">
        <v>1</v>
      </c>
      <c r="K48" s="313"/>
      <c r="L48" s="313"/>
      <c r="M48" s="313"/>
      <c r="N48" s="313"/>
      <c r="O48" s="187"/>
      <c r="P48" s="23"/>
      <c r="Q48" s="23"/>
      <c r="R48" s="23"/>
      <c r="S48" s="23"/>
      <c r="T48" s="312" t="s">
        <v>1</v>
      </c>
      <c r="U48" s="313"/>
      <c r="V48" s="313"/>
      <c r="W48" s="313"/>
      <c r="X48" s="313"/>
      <c r="Y48" s="187"/>
      <c r="Z48" s="23"/>
      <c r="AA48" s="23"/>
      <c r="AB48" s="23"/>
      <c r="AC48" s="39" t="s">
        <v>2</v>
      </c>
      <c r="AD48" s="39" t="s">
        <v>3</v>
      </c>
      <c r="AE48" s="40" t="s">
        <v>4</v>
      </c>
      <c r="AF48" s="238"/>
      <c r="AG48" s="23"/>
      <c r="AH48" s="23"/>
      <c r="AI48" s="23"/>
      <c r="AJ48" s="23"/>
      <c r="AK48" s="23"/>
      <c r="AL48" s="23"/>
      <c r="AM48" s="312" t="s">
        <v>1</v>
      </c>
      <c r="AN48" s="313"/>
      <c r="AO48" s="313"/>
      <c r="AP48" s="313"/>
      <c r="AQ48" s="313"/>
      <c r="AR48" s="187"/>
      <c r="AS48" s="23"/>
      <c r="AT48" s="23"/>
      <c r="AU48" s="23"/>
      <c r="AV48" s="23"/>
      <c r="AW48" s="312" t="s">
        <v>1</v>
      </c>
      <c r="AX48" s="313"/>
      <c r="AY48" s="313"/>
      <c r="AZ48" s="313"/>
      <c r="BA48" s="313"/>
      <c r="BB48" s="187"/>
      <c r="BC48" s="23"/>
      <c r="BD48" s="23"/>
      <c r="BE48" s="23"/>
      <c r="BF48" s="39" t="s">
        <v>2</v>
      </c>
      <c r="BG48" s="39" t="s">
        <v>3</v>
      </c>
      <c r="BH48" s="40" t="s">
        <v>4</v>
      </c>
      <c r="BI48" s="39" t="s">
        <v>5</v>
      </c>
    </row>
    <row r="49" spans="1:62" s="3" customFormat="1" ht="15.95" customHeight="1" thickBot="1" x14ac:dyDescent="0.3">
      <c r="A49" s="135"/>
      <c r="B49" s="314" t="s">
        <v>46</v>
      </c>
      <c r="C49" s="315"/>
      <c r="D49" s="177"/>
      <c r="E49" s="47">
        <v>1</v>
      </c>
      <c r="F49" s="47">
        <v>2</v>
      </c>
      <c r="G49" s="47">
        <v>3</v>
      </c>
      <c r="H49" s="47">
        <v>4</v>
      </c>
      <c r="I49" s="47">
        <v>5</v>
      </c>
      <c r="J49" s="48" t="s">
        <v>7</v>
      </c>
      <c r="K49" s="48" t="s">
        <v>8</v>
      </c>
      <c r="L49" s="48" t="s">
        <v>9</v>
      </c>
      <c r="M49" s="48" t="s">
        <v>10</v>
      </c>
      <c r="N49" s="184" t="s">
        <v>11</v>
      </c>
      <c r="O49" s="188">
        <v>7</v>
      </c>
      <c r="P49" s="47">
        <v>8</v>
      </c>
      <c r="Q49" s="47">
        <v>9</v>
      </c>
      <c r="R49" s="47">
        <v>10</v>
      </c>
      <c r="S49" s="47">
        <v>11</v>
      </c>
      <c r="T49" s="48" t="s">
        <v>12</v>
      </c>
      <c r="U49" s="48" t="s">
        <v>8</v>
      </c>
      <c r="V49" s="48" t="s">
        <v>9</v>
      </c>
      <c r="W49" s="48" t="s">
        <v>10</v>
      </c>
      <c r="X49" s="184" t="s">
        <v>11</v>
      </c>
      <c r="Y49" s="188">
        <v>13</v>
      </c>
      <c r="Z49" s="47">
        <v>14</v>
      </c>
      <c r="AA49" s="47">
        <v>15</v>
      </c>
      <c r="AB49" s="47">
        <v>16</v>
      </c>
      <c r="AC49" s="46" t="s">
        <v>13</v>
      </c>
      <c r="AD49" s="41" t="s">
        <v>13</v>
      </c>
      <c r="AE49" s="41" t="s">
        <v>13</v>
      </c>
      <c r="AF49" s="230"/>
      <c r="AG49" s="23"/>
      <c r="AH49" s="47">
        <v>1</v>
      </c>
      <c r="AI49" s="47">
        <v>2</v>
      </c>
      <c r="AJ49" s="47">
        <v>3</v>
      </c>
      <c r="AK49" s="47">
        <v>4</v>
      </c>
      <c r="AL49" s="47">
        <v>5</v>
      </c>
      <c r="AM49" s="48" t="s">
        <v>7</v>
      </c>
      <c r="AN49" s="48" t="s">
        <v>8</v>
      </c>
      <c r="AO49" s="48" t="s">
        <v>9</v>
      </c>
      <c r="AP49" s="48" t="s">
        <v>10</v>
      </c>
      <c r="AQ49" s="184" t="s">
        <v>11</v>
      </c>
      <c r="AR49" s="188">
        <v>7</v>
      </c>
      <c r="AS49" s="47">
        <v>8</v>
      </c>
      <c r="AT49" s="47">
        <v>9</v>
      </c>
      <c r="AU49" s="47">
        <v>10</v>
      </c>
      <c r="AV49" s="47">
        <v>11</v>
      </c>
      <c r="AW49" s="48" t="s">
        <v>12</v>
      </c>
      <c r="AX49" s="48" t="s">
        <v>8</v>
      </c>
      <c r="AY49" s="48" t="s">
        <v>9</v>
      </c>
      <c r="AZ49" s="48" t="s">
        <v>10</v>
      </c>
      <c r="BA49" s="184" t="s">
        <v>11</v>
      </c>
      <c r="BB49" s="188">
        <v>13</v>
      </c>
      <c r="BC49" s="47">
        <v>14</v>
      </c>
      <c r="BD49" s="47">
        <v>15</v>
      </c>
      <c r="BE49" s="47">
        <v>16</v>
      </c>
      <c r="BF49" s="46" t="s">
        <v>14</v>
      </c>
      <c r="BG49" s="41" t="s">
        <v>14</v>
      </c>
      <c r="BH49" s="41" t="s">
        <v>14</v>
      </c>
      <c r="BI49" s="42"/>
    </row>
    <row r="50" spans="1:62" s="3" customFormat="1" ht="15.95" customHeight="1" thickBot="1" x14ac:dyDescent="0.3">
      <c r="A50" s="135"/>
      <c r="B50" s="82"/>
      <c r="N50" s="23"/>
      <c r="O50" s="189"/>
      <c r="W50" s="23"/>
      <c r="Y50" s="189"/>
      <c r="AA50" s="23"/>
      <c r="AR50" s="189"/>
      <c r="BB50" s="189"/>
      <c r="BF50" s="4"/>
    </row>
    <row r="51" spans="1:62" s="3" customFormat="1" ht="15.95" customHeight="1" x14ac:dyDescent="0.25">
      <c r="A51" s="136">
        <v>33</v>
      </c>
      <c r="B51" s="54"/>
      <c r="C51" s="49" t="s">
        <v>47</v>
      </c>
      <c r="D51" s="49"/>
      <c r="E51" s="54"/>
      <c r="F51" s="54"/>
      <c r="G51" s="54"/>
      <c r="H51" s="236"/>
      <c r="I51" s="179"/>
      <c r="J51" s="88"/>
      <c r="K51" s="89"/>
      <c r="L51" s="89"/>
      <c r="M51" s="89"/>
      <c r="N51" s="185"/>
      <c r="O51" s="190"/>
      <c r="P51" s="54"/>
      <c r="Q51" s="54"/>
      <c r="R51" s="236"/>
      <c r="S51" s="179"/>
      <c r="T51" s="88"/>
      <c r="U51" s="89"/>
      <c r="V51" s="89"/>
      <c r="W51" s="90"/>
      <c r="X51" s="197"/>
      <c r="Y51" s="190"/>
      <c r="Z51" s="54"/>
      <c r="AA51" s="49">
        <v>5</v>
      </c>
      <c r="AB51" s="54"/>
      <c r="AC51" s="69">
        <v>151.34</v>
      </c>
      <c r="AD51" s="70">
        <f t="shared" ref="AD51:AD56" si="25">SUM(E51:AB51)</f>
        <v>5</v>
      </c>
      <c r="AE51" s="71">
        <f t="shared" ref="AE51:AE56" si="26">SUM(AC51:AD51)</f>
        <v>156.34</v>
      </c>
      <c r="AF51" s="55"/>
      <c r="AG51" s="55"/>
      <c r="AH51" s="53"/>
      <c r="AI51" s="53"/>
      <c r="AJ51" s="53">
        <v>5</v>
      </c>
      <c r="AK51" s="53"/>
      <c r="AL51" s="131"/>
      <c r="AM51" s="88"/>
      <c r="AN51" s="89"/>
      <c r="AO51" s="89"/>
      <c r="AP51" s="90"/>
      <c r="AQ51" s="197"/>
      <c r="AR51" s="213"/>
      <c r="AS51" s="53"/>
      <c r="AT51" s="53"/>
      <c r="AU51" s="53"/>
      <c r="AV51" s="131"/>
      <c r="AW51" s="88"/>
      <c r="AX51" s="89"/>
      <c r="AY51" s="89"/>
      <c r="AZ51" s="90"/>
      <c r="BA51" s="197"/>
      <c r="BB51" s="213"/>
      <c r="BC51" s="53"/>
      <c r="BD51" s="53"/>
      <c r="BE51" s="53"/>
      <c r="BF51" s="69">
        <v>146.94999999999999</v>
      </c>
      <c r="BG51" s="70">
        <f t="shared" ref="BG51:BG56" si="27">SUM(AH51:BE51)</f>
        <v>5</v>
      </c>
      <c r="BH51" s="71">
        <f t="shared" ref="BH51:BH56" si="28">SUM(BF51:BG51)</f>
        <v>151.94999999999999</v>
      </c>
      <c r="BI51" s="59">
        <f t="shared" ref="BI51:BI56" si="29">AE51+BH51</f>
        <v>308.28999999999996</v>
      </c>
      <c r="BJ51" s="53">
        <f>RANK(BI51,$BI$51:$BI$56,1)</f>
        <v>4</v>
      </c>
    </row>
    <row r="52" spans="1:62" s="3" customFormat="1" ht="15.95" customHeight="1" x14ac:dyDescent="0.25">
      <c r="A52" s="136">
        <v>34</v>
      </c>
      <c r="B52" s="54"/>
      <c r="C52" s="49" t="s">
        <v>48</v>
      </c>
      <c r="D52" s="49"/>
      <c r="E52" s="54"/>
      <c r="F52" s="54"/>
      <c r="G52" s="54"/>
      <c r="H52" s="236"/>
      <c r="I52" s="167"/>
      <c r="J52" s="91"/>
      <c r="K52" s="54"/>
      <c r="L52" s="54"/>
      <c r="M52" s="54"/>
      <c r="N52" s="56"/>
      <c r="O52" s="190"/>
      <c r="P52" s="54"/>
      <c r="Q52" s="54"/>
      <c r="R52" s="236"/>
      <c r="S52" s="167"/>
      <c r="T52" s="91"/>
      <c r="U52" s="54"/>
      <c r="V52" s="54"/>
      <c r="W52" s="49"/>
      <c r="X52" s="236"/>
      <c r="Y52" s="190"/>
      <c r="Z52" s="54"/>
      <c r="AA52" s="49"/>
      <c r="AB52" s="54"/>
      <c r="AC52" s="72">
        <v>158.06</v>
      </c>
      <c r="AD52" s="53">
        <f t="shared" si="25"/>
        <v>0</v>
      </c>
      <c r="AE52" s="73">
        <f t="shared" si="26"/>
        <v>158.06</v>
      </c>
      <c r="AF52" s="55"/>
      <c r="AG52" s="55"/>
      <c r="AH52" s="53"/>
      <c r="AI52" s="53"/>
      <c r="AJ52" s="53"/>
      <c r="AK52" s="53"/>
      <c r="AL52" s="59"/>
      <c r="AM52" s="91"/>
      <c r="AN52" s="54"/>
      <c r="AO52" s="54"/>
      <c r="AP52" s="49"/>
      <c r="AQ52" s="236"/>
      <c r="AR52" s="213"/>
      <c r="AS52" s="53"/>
      <c r="AT52" s="53"/>
      <c r="AU52" s="53"/>
      <c r="AV52" s="59"/>
      <c r="AW52" s="91"/>
      <c r="AX52" s="54"/>
      <c r="AY52" s="54"/>
      <c r="AZ52" s="49"/>
      <c r="BA52" s="236"/>
      <c r="BB52" s="213"/>
      <c r="BC52" s="53"/>
      <c r="BD52" s="53"/>
      <c r="BE52" s="53"/>
      <c r="BF52" s="72">
        <v>154.94</v>
      </c>
      <c r="BG52" s="53">
        <f t="shared" si="27"/>
        <v>0</v>
      </c>
      <c r="BH52" s="73">
        <f t="shared" si="28"/>
        <v>154.94</v>
      </c>
      <c r="BI52" s="59">
        <f t="shared" si="29"/>
        <v>313</v>
      </c>
      <c r="BJ52" s="53">
        <f t="shared" ref="BJ52:BJ56" si="30">RANK(BI52,$BI$51:$BI$56,1)</f>
        <v>5</v>
      </c>
    </row>
    <row r="53" spans="1:62" s="3" customFormat="1" ht="15.95" customHeight="1" x14ac:dyDescent="0.25">
      <c r="A53" s="136">
        <v>35</v>
      </c>
      <c r="B53" s="54">
        <v>42</v>
      </c>
      <c r="C53" s="49" t="s">
        <v>49</v>
      </c>
      <c r="D53" s="49"/>
      <c r="E53" s="54"/>
      <c r="F53" s="54"/>
      <c r="G53" s="54"/>
      <c r="H53" s="236"/>
      <c r="I53" s="167"/>
      <c r="J53" s="91"/>
      <c r="K53" s="54"/>
      <c r="L53" s="54"/>
      <c r="M53" s="54"/>
      <c r="N53" s="56"/>
      <c r="O53" s="190"/>
      <c r="P53" s="54"/>
      <c r="Q53" s="54"/>
      <c r="R53" s="236"/>
      <c r="S53" s="167"/>
      <c r="T53" s="91"/>
      <c r="U53" s="54"/>
      <c r="V53" s="54"/>
      <c r="W53" s="49"/>
      <c r="X53" s="236"/>
      <c r="Y53" s="190"/>
      <c r="Z53" s="54"/>
      <c r="AA53" s="49"/>
      <c r="AB53" s="54"/>
      <c r="AC53" s="72">
        <v>142.24</v>
      </c>
      <c r="AD53" s="53">
        <f t="shared" si="25"/>
        <v>0</v>
      </c>
      <c r="AE53" s="73">
        <f t="shared" si="26"/>
        <v>142.24</v>
      </c>
      <c r="AF53" s="55"/>
      <c r="AG53" s="55"/>
      <c r="AH53" s="53"/>
      <c r="AI53" s="53"/>
      <c r="AJ53" s="53"/>
      <c r="AK53" s="53"/>
      <c r="AL53" s="59"/>
      <c r="AM53" s="91"/>
      <c r="AN53" s="54"/>
      <c r="AO53" s="54"/>
      <c r="AP53" s="49"/>
      <c r="AQ53" s="236"/>
      <c r="AR53" s="213"/>
      <c r="AS53" s="53"/>
      <c r="AT53" s="53"/>
      <c r="AU53" s="53"/>
      <c r="AV53" s="59"/>
      <c r="AW53" s="91"/>
      <c r="AX53" s="54"/>
      <c r="AY53" s="54"/>
      <c r="AZ53" s="49"/>
      <c r="BA53" s="236"/>
      <c r="BB53" s="213"/>
      <c r="BC53" s="53"/>
      <c r="BD53" s="53"/>
      <c r="BE53" s="53"/>
      <c r="BF53" s="72">
        <v>137.82</v>
      </c>
      <c r="BG53" s="53">
        <f t="shared" si="27"/>
        <v>0</v>
      </c>
      <c r="BH53" s="73">
        <f>SUM(BF53:BG53)</f>
        <v>137.82</v>
      </c>
      <c r="BI53" s="59">
        <f t="shared" si="29"/>
        <v>280.06</v>
      </c>
      <c r="BJ53" s="53">
        <f t="shared" si="30"/>
        <v>2</v>
      </c>
    </row>
    <row r="54" spans="1:62" s="3" customFormat="1" ht="15.95" customHeight="1" thickBot="1" x14ac:dyDescent="0.3">
      <c r="A54" s="136">
        <v>36</v>
      </c>
      <c r="B54" s="106"/>
      <c r="C54" s="105" t="s">
        <v>50</v>
      </c>
      <c r="D54" s="105"/>
      <c r="E54" s="106"/>
      <c r="F54" s="106"/>
      <c r="G54" s="106"/>
      <c r="H54" s="115"/>
      <c r="I54" s="182"/>
      <c r="J54" s="116"/>
      <c r="K54" s="106"/>
      <c r="L54" s="106"/>
      <c r="M54" s="106"/>
      <c r="N54" s="107"/>
      <c r="O54" s="194"/>
      <c r="P54" s="106">
        <v>5</v>
      </c>
      <c r="Q54" s="106"/>
      <c r="R54" s="115"/>
      <c r="S54" s="182"/>
      <c r="T54" s="116"/>
      <c r="U54" s="106"/>
      <c r="V54" s="106"/>
      <c r="W54" s="105"/>
      <c r="X54" s="115"/>
      <c r="Y54" s="194">
        <v>5</v>
      </c>
      <c r="Z54" s="106">
        <v>5</v>
      </c>
      <c r="AA54" s="105"/>
      <c r="AB54" s="106"/>
      <c r="AC54" s="110">
        <v>144.93</v>
      </c>
      <c r="AD54" s="111">
        <f t="shared" si="25"/>
        <v>15</v>
      </c>
      <c r="AE54" s="112">
        <f t="shared" si="26"/>
        <v>159.93</v>
      </c>
      <c r="AF54" s="55"/>
      <c r="AG54" s="55"/>
      <c r="AH54" s="111"/>
      <c r="AI54" s="111"/>
      <c r="AJ54" s="111"/>
      <c r="AK54" s="111"/>
      <c r="AL54" s="133"/>
      <c r="AM54" s="116"/>
      <c r="AN54" s="106"/>
      <c r="AO54" s="106"/>
      <c r="AP54" s="105"/>
      <c r="AQ54" s="115"/>
      <c r="AR54" s="217"/>
      <c r="AS54" s="111"/>
      <c r="AT54" s="111"/>
      <c r="AU54" s="111"/>
      <c r="AV54" s="133"/>
      <c r="AW54" s="116"/>
      <c r="AX54" s="106"/>
      <c r="AY54" s="106"/>
      <c r="AZ54" s="105"/>
      <c r="BA54" s="115"/>
      <c r="BB54" s="217">
        <v>5</v>
      </c>
      <c r="BC54" s="111"/>
      <c r="BD54" s="111"/>
      <c r="BE54" s="111"/>
      <c r="BF54" s="110">
        <v>139.21</v>
      </c>
      <c r="BG54" s="111">
        <f t="shared" si="27"/>
        <v>5</v>
      </c>
      <c r="BH54" s="112">
        <f t="shared" si="28"/>
        <v>144.21</v>
      </c>
      <c r="BI54" s="133">
        <f t="shared" si="29"/>
        <v>304.14</v>
      </c>
      <c r="BJ54" s="53">
        <f t="shared" si="30"/>
        <v>3</v>
      </c>
    </row>
    <row r="55" spans="1:62" s="3" customFormat="1" ht="15.95" customHeight="1" thickTop="1" x14ac:dyDescent="0.25">
      <c r="A55" s="136">
        <v>37</v>
      </c>
      <c r="B55" s="96"/>
      <c r="C55" s="97" t="s">
        <v>51</v>
      </c>
      <c r="D55" s="97"/>
      <c r="E55" s="97"/>
      <c r="F55" s="97"/>
      <c r="G55" s="97"/>
      <c r="H55" s="99"/>
      <c r="I55" s="181"/>
      <c r="J55" s="100"/>
      <c r="K55" s="97"/>
      <c r="L55" s="97"/>
      <c r="M55" s="97"/>
      <c r="N55" s="99"/>
      <c r="O55" s="192"/>
      <c r="P55" s="97"/>
      <c r="Q55" s="97"/>
      <c r="R55" s="99"/>
      <c r="S55" s="181"/>
      <c r="T55" s="100"/>
      <c r="U55" s="97"/>
      <c r="V55" s="97"/>
      <c r="W55" s="97"/>
      <c r="X55" s="99"/>
      <c r="Y55" s="192"/>
      <c r="Z55" s="97">
        <v>5</v>
      </c>
      <c r="AA55" s="97"/>
      <c r="AB55" s="97"/>
      <c r="AC55" s="102">
        <v>139.5</v>
      </c>
      <c r="AD55" s="103">
        <f t="shared" si="25"/>
        <v>5</v>
      </c>
      <c r="AE55" s="104">
        <f t="shared" si="26"/>
        <v>144.5</v>
      </c>
      <c r="AF55" s="55"/>
      <c r="AG55" s="43"/>
      <c r="AH55" s="123"/>
      <c r="AI55" s="123"/>
      <c r="AJ55" s="123"/>
      <c r="AK55" s="123"/>
      <c r="AL55" s="132"/>
      <c r="AM55" s="100"/>
      <c r="AN55" s="97"/>
      <c r="AO55" s="97"/>
      <c r="AP55" s="97"/>
      <c r="AQ55" s="99"/>
      <c r="AR55" s="215"/>
      <c r="AS55" s="123"/>
      <c r="AT55" s="123"/>
      <c r="AU55" s="123"/>
      <c r="AV55" s="132"/>
      <c r="AW55" s="100"/>
      <c r="AX55" s="97"/>
      <c r="AY55" s="97"/>
      <c r="AZ55" s="97"/>
      <c r="BA55" s="99"/>
      <c r="BB55" s="215"/>
      <c r="BC55" s="123"/>
      <c r="BD55" s="123"/>
      <c r="BE55" s="123"/>
      <c r="BF55" s="125">
        <v>132.57</v>
      </c>
      <c r="BG55" s="103">
        <f t="shared" si="27"/>
        <v>0</v>
      </c>
      <c r="BH55" s="104">
        <f t="shared" si="28"/>
        <v>132.57</v>
      </c>
      <c r="BI55" s="131">
        <f t="shared" si="29"/>
        <v>277.07</v>
      </c>
      <c r="BJ55" s="53">
        <f t="shared" si="30"/>
        <v>1</v>
      </c>
    </row>
    <row r="56" spans="1:62" s="3" customFormat="1" ht="15.95" customHeight="1" x14ac:dyDescent="0.25">
      <c r="A56" s="136">
        <v>38</v>
      </c>
      <c r="B56" s="54">
        <v>3829</v>
      </c>
      <c r="C56" s="49" t="s">
        <v>52</v>
      </c>
      <c r="D56" s="49"/>
      <c r="E56" s="49">
        <v>5</v>
      </c>
      <c r="F56" s="49"/>
      <c r="G56" s="49"/>
      <c r="H56" s="56"/>
      <c r="I56" s="168"/>
      <c r="J56" s="92"/>
      <c r="K56" s="49"/>
      <c r="L56" s="49"/>
      <c r="M56" s="49"/>
      <c r="N56" s="56"/>
      <c r="O56" s="193"/>
      <c r="P56" s="49"/>
      <c r="Q56" s="49"/>
      <c r="R56" s="56"/>
      <c r="S56" s="168"/>
      <c r="T56" s="92"/>
      <c r="U56" s="49"/>
      <c r="V56" s="49"/>
      <c r="W56" s="49"/>
      <c r="X56" s="56"/>
      <c r="Y56" s="193"/>
      <c r="Z56" s="49"/>
      <c r="AA56" s="49"/>
      <c r="AB56" s="49"/>
      <c r="AC56" s="72">
        <v>192.34</v>
      </c>
      <c r="AD56" s="53">
        <f t="shared" si="25"/>
        <v>5</v>
      </c>
      <c r="AE56" s="73">
        <f t="shared" si="26"/>
        <v>197.34</v>
      </c>
      <c r="AF56" s="55"/>
      <c r="AG56" s="43"/>
      <c r="AH56" s="51"/>
      <c r="AI56" s="51"/>
      <c r="AJ56" s="51"/>
      <c r="AK56" s="51"/>
      <c r="AL56" s="98"/>
      <c r="AM56" s="92"/>
      <c r="AN56" s="49">
        <v>5</v>
      </c>
      <c r="AO56" s="49"/>
      <c r="AP56" s="49"/>
      <c r="AQ56" s="56"/>
      <c r="AR56" s="216"/>
      <c r="AS56" s="51"/>
      <c r="AT56" s="51"/>
      <c r="AU56" s="51"/>
      <c r="AV56" s="98"/>
      <c r="AW56" s="92"/>
      <c r="AX56" s="49">
        <v>15</v>
      </c>
      <c r="AY56" s="49"/>
      <c r="AZ56" s="49"/>
      <c r="BA56" s="56"/>
      <c r="BB56" s="216"/>
      <c r="BC56" s="51"/>
      <c r="BD56" s="51"/>
      <c r="BE56" s="51"/>
      <c r="BF56" s="78">
        <v>179.67</v>
      </c>
      <c r="BG56" s="53">
        <f t="shared" si="27"/>
        <v>20</v>
      </c>
      <c r="BH56" s="73">
        <f t="shared" si="28"/>
        <v>199.67</v>
      </c>
      <c r="BI56" s="59">
        <f t="shared" si="29"/>
        <v>397.01</v>
      </c>
      <c r="BJ56" s="53">
        <f t="shared" si="30"/>
        <v>6</v>
      </c>
    </row>
    <row r="57" spans="1:62" s="3" customFormat="1" ht="15.95" customHeight="1" x14ac:dyDescent="0.25">
      <c r="A57" s="135"/>
      <c r="B57" s="58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01"/>
      <c r="Z57" s="29"/>
      <c r="AA57" s="29"/>
      <c r="AB57" s="29"/>
      <c r="AC57" s="55"/>
      <c r="AD57" s="55"/>
      <c r="AE57" s="55"/>
      <c r="AF57" s="55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55"/>
      <c r="BH57" s="55"/>
      <c r="BI57" s="55"/>
      <c r="BJ57" s="53"/>
    </row>
    <row r="58" spans="1:62" s="3" customFormat="1" ht="15.95" customHeight="1" thickBot="1" x14ac:dyDescent="0.3">
      <c r="A58" s="135"/>
      <c r="B58" s="81"/>
      <c r="C58" s="27"/>
      <c r="D58" s="27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187"/>
      <c r="Z58" s="23"/>
      <c r="AA58" s="23"/>
      <c r="AB58" s="23"/>
      <c r="AC58" s="24"/>
      <c r="AD58" s="26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J58" s="53"/>
    </row>
    <row r="59" spans="1:62" s="3" customFormat="1" ht="15.95" customHeight="1" thickBot="1" x14ac:dyDescent="0.3">
      <c r="A59" s="135"/>
      <c r="B59" s="80"/>
      <c r="C59" s="28"/>
      <c r="D59" s="28"/>
      <c r="E59" s="23"/>
      <c r="F59" s="23"/>
      <c r="G59" s="23"/>
      <c r="H59" s="23"/>
      <c r="I59" s="23"/>
      <c r="J59" s="312" t="s">
        <v>1</v>
      </c>
      <c r="K59" s="313"/>
      <c r="L59" s="313"/>
      <c r="M59" s="313"/>
      <c r="N59" s="313"/>
      <c r="O59" s="187"/>
      <c r="P59" s="23"/>
      <c r="Q59" s="23"/>
      <c r="R59" s="23"/>
      <c r="S59" s="23"/>
      <c r="T59" s="312" t="s">
        <v>1</v>
      </c>
      <c r="U59" s="313"/>
      <c r="V59" s="313"/>
      <c r="W59" s="313"/>
      <c r="X59" s="313"/>
      <c r="Y59" s="187"/>
      <c r="Z59" s="23"/>
      <c r="AA59" s="23"/>
      <c r="AB59" s="23"/>
      <c r="AC59" s="39" t="s">
        <v>2</v>
      </c>
      <c r="AD59" s="39" t="s">
        <v>3</v>
      </c>
      <c r="AE59" s="40" t="s">
        <v>4</v>
      </c>
      <c r="AF59" s="238"/>
      <c r="AG59" s="23"/>
      <c r="AH59" s="23"/>
      <c r="AI59" s="23"/>
      <c r="AJ59" s="23"/>
      <c r="AK59" s="23"/>
      <c r="AL59" s="23"/>
      <c r="AM59" s="312" t="s">
        <v>1</v>
      </c>
      <c r="AN59" s="313"/>
      <c r="AO59" s="313"/>
      <c r="AP59" s="313"/>
      <c r="AQ59" s="313"/>
      <c r="AR59" s="187"/>
      <c r="AS59" s="23"/>
      <c r="AT59" s="23"/>
      <c r="AU59" s="23"/>
      <c r="AV59" s="23"/>
      <c r="AW59" s="312" t="s">
        <v>1</v>
      </c>
      <c r="AX59" s="313"/>
      <c r="AY59" s="313"/>
      <c r="AZ59" s="313"/>
      <c r="BA59" s="313"/>
      <c r="BB59" s="187"/>
      <c r="BC59" s="23"/>
      <c r="BD59" s="23"/>
      <c r="BE59" s="23"/>
      <c r="BF59" s="39" t="s">
        <v>2</v>
      </c>
      <c r="BG59" s="39" t="s">
        <v>3</v>
      </c>
      <c r="BH59" s="40" t="s">
        <v>4</v>
      </c>
      <c r="BI59" s="39" t="s">
        <v>5</v>
      </c>
      <c r="BJ59" s="53"/>
    </row>
    <row r="60" spans="1:62" s="3" customFormat="1" ht="15.95" customHeight="1" thickBot="1" x14ac:dyDescent="0.3">
      <c r="A60" s="135"/>
      <c r="B60" s="314" t="s">
        <v>53</v>
      </c>
      <c r="C60" s="315"/>
      <c r="D60" s="177"/>
      <c r="E60" s="47">
        <v>1</v>
      </c>
      <c r="F60" s="47">
        <v>2</v>
      </c>
      <c r="G60" s="47">
        <v>3</v>
      </c>
      <c r="H60" s="47">
        <v>4</v>
      </c>
      <c r="I60" s="47">
        <v>5</v>
      </c>
      <c r="J60" s="48" t="s">
        <v>7</v>
      </c>
      <c r="K60" s="48" t="s">
        <v>8</v>
      </c>
      <c r="L60" s="48" t="s">
        <v>9</v>
      </c>
      <c r="M60" s="48" t="s">
        <v>10</v>
      </c>
      <c r="N60" s="184" t="s">
        <v>11</v>
      </c>
      <c r="O60" s="188">
        <v>7</v>
      </c>
      <c r="P60" s="47">
        <v>8</v>
      </c>
      <c r="Q60" s="47">
        <v>9</v>
      </c>
      <c r="R60" s="47">
        <v>10</v>
      </c>
      <c r="S60" s="47">
        <v>11</v>
      </c>
      <c r="T60" s="48" t="s">
        <v>12</v>
      </c>
      <c r="U60" s="48" t="s">
        <v>8</v>
      </c>
      <c r="V60" s="48" t="s">
        <v>9</v>
      </c>
      <c r="W60" s="48" t="s">
        <v>10</v>
      </c>
      <c r="X60" s="184" t="s">
        <v>11</v>
      </c>
      <c r="Y60" s="188">
        <v>13</v>
      </c>
      <c r="Z60" s="47">
        <v>14</v>
      </c>
      <c r="AA60" s="47">
        <v>15</v>
      </c>
      <c r="AB60" s="47">
        <v>14</v>
      </c>
      <c r="AC60" s="46" t="s">
        <v>13</v>
      </c>
      <c r="AD60" s="41" t="s">
        <v>13</v>
      </c>
      <c r="AE60" s="41" t="s">
        <v>13</v>
      </c>
      <c r="AF60" s="230"/>
      <c r="AG60" s="23"/>
      <c r="AH60" s="47">
        <v>1</v>
      </c>
      <c r="AI60" s="47">
        <v>2</v>
      </c>
      <c r="AJ60" s="47">
        <v>3</v>
      </c>
      <c r="AK60" s="47">
        <v>4</v>
      </c>
      <c r="AL60" s="47">
        <v>5</v>
      </c>
      <c r="AM60" s="48" t="s">
        <v>7</v>
      </c>
      <c r="AN60" s="48" t="s">
        <v>8</v>
      </c>
      <c r="AO60" s="48" t="s">
        <v>9</v>
      </c>
      <c r="AP60" s="48" t="s">
        <v>10</v>
      </c>
      <c r="AQ60" s="184" t="s">
        <v>11</v>
      </c>
      <c r="AR60" s="188">
        <v>7</v>
      </c>
      <c r="AS60" s="47">
        <v>8</v>
      </c>
      <c r="AT60" s="47">
        <v>9</v>
      </c>
      <c r="AU60" s="47">
        <v>10</v>
      </c>
      <c r="AV60" s="47">
        <v>11</v>
      </c>
      <c r="AW60" s="48" t="s">
        <v>12</v>
      </c>
      <c r="AX60" s="48" t="s">
        <v>8</v>
      </c>
      <c r="AY60" s="48" t="s">
        <v>9</v>
      </c>
      <c r="AZ60" s="48" t="s">
        <v>10</v>
      </c>
      <c r="BA60" s="184" t="s">
        <v>11</v>
      </c>
      <c r="BB60" s="188">
        <v>13</v>
      </c>
      <c r="BC60" s="47">
        <v>14</v>
      </c>
      <c r="BD60" s="47">
        <v>15</v>
      </c>
      <c r="BE60" s="47">
        <v>16</v>
      </c>
      <c r="BF60" s="46" t="s">
        <v>14</v>
      </c>
      <c r="BG60" s="41" t="s">
        <v>14</v>
      </c>
      <c r="BH60" s="41" t="s">
        <v>14</v>
      </c>
      <c r="BI60" s="42"/>
      <c r="BJ60" s="53"/>
    </row>
    <row r="61" spans="1:62" s="3" customFormat="1" ht="15.95" customHeight="1" thickBot="1" x14ac:dyDescent="0.3">
      <c r="A61" s="135"/>
      <c r="B61" s="82"/>
      <c r="N61" s="23"/>
      <c r="O61" s="189"/>
      <c r="W61" s="23"/>
      <c r="Y61" s="189"/>
      <c r="AA61" s="23"/>
      <c r="AR61" s="189"/>
      <c r="BB61" s="189"/>
      <c r="BF61" s="4"/>
      <c r="BJ61" s="53"/>
    </row>
    <row r="62" spans="1:62" s="3" customFormat="1" ht="15.95" customHeight="1" thickBot="1" x14ac:dyDescent="0.3">
      <c r="A62" s="136">
        <v>30</v>
      </c>
      <c r="B62" s="54">
        <v>767</v>
      </c>
      <c r="C62" s="49" t="s">
        <v>54</v>
      </c>
      <c r="D62" s="49"/>
      <c r="E62" s="54">
        <v>5</v>
      </c>
      <c r="F62" s="54"/>
      <c r="G62" s="54"/>
      <c r="H62" s="236"/>
      <c r="I62" s="179"/>
      <c r="J62" s="88"/>
      <c r="K62" s="89"/>
      <c r="L62" s="89"/>
      <c r="M62" s="90"/>
      <c r="N62" s="197"/>
      <c r="O62" s="190"/>
      <c r="P62" s="54"/>
      <c r="Q62" s="54"/>
      <c r="R62" s="236"/>
      <c r="S62" s="179"/>
      <c r="T62" s="88"/>
      <c r="U62" s="89"/>
      <c r="V62" s="89"/>
      <c r="W62" s="90"/>
      <c r="X62" s="197"/>
      <c r="Y62" s="190"/>
      <c r="Z62" s="54"/>
      <c r="AA62" s="49"/>
      <c r="AB62" s="54"/>
      <c r="AC62" s="69">
        <v>161.49</v>
      </c>
      <c r="AD62" s="70">
        <f t="shared" ref="AD62:AD68" si="31">SUM(E62:AB62)</f>
        <v>5</v>
      </c>
      <c r="AE62" s="71">
        <f t="shared" ref="AE62:AE69" si="32">SUM(AC62:AD62)</f>
        <v>166.49</v>
      </c>
      <c r="AF62" s="55"/>
      <c r="AG62" s="53"/>
      <c r="AH62" s="53"/>
      <c r="AI62" s="53"/>
      <c r="AJ62" s="53"/>
      <c r="AK62" s="53"/>
      <c r="AL62" s="131"/>
      <c r="AM62" s="88"/>
      <c r="AN62" s="89"/>
      <c r="AO62" s="89"/>
      <c r="AP62" s="90"/>
      <c r="AQ62" s="197"/>
      <c r="AR62" s="213">
        <v>5</v>
      </c>
      <c r="AS62" s="53"/>
      <c r="AT62" s="53"/>
      <c r="AU62" s="53"/>
      <c r="AV62" s="131"/>
      <c r="AW62" s="88"/>
      <c r="AX62" s="89"/>
      <c r="AY62" s="89"/>
      <c r="AZ62" s="90"/>
      <c r="BA62" s="197"/>
      <c r="BB62" s="213"/>
      <c r="BC62" s="53"/>
      <c r="BD62" s="53"/>
      <c r="BE62" s="53"/>
      <c r="BF62" s="69">
        <v>156.19</v>
      </c>
      <c r="BG62" s="70">
        <f>SUM(AH62:BE62)</f>
        <v>5</v>
      </c>
      <c r="BH62" s="71">
        <f t="shared" ref="BH62:BH69" si="33">SUM(BF62:BG62)</f>
        <v>161.19</v>
      </c>
      <c r="BI62" s="59">
        <f t="shared" ref="BI62:BI69" si="34">AE62+BH62</f>
        <v>327.68</v>
      </c>
      <c r="BJ62" s="53">
        <f>RANK(BI62,$BI$62:$BI$69,1)</f>
        <v>4</v>
      </c>
    </row>
    <row r="63" spans="1:62" s="3" customFormat="1" ht="15.95" customHeight="1" thickBot="1" x14ac:dyDescent="0.3">
      <c r="A63" s="136">
        <v>32</v>
      </c>
      <c r="B63" s="54"/>
      <c r="C63" s="49" t="s">
        <v>55</v>
      </c>
      <c r="D63" s="49"/>
      <c r="E63" s="54"/>
      <c r="F63" s="54"/>
      <c r="G63" s="54"/>
      <c r="H63" s="236"/>
      <c r="I63" s="167"/>
      <c r="J63" s="91"/>
      <c r="K63" s="54"/>
      <c r="L63" s="54"/>
      <c r="M63" s="49"/>
      <c r="N63" s="236"/>
      <c r="O63" s="190"/>
      <c r="P63" s="54"/>
      <c r="Q63" s="54"/>
      <c r="R63" s="236"/>
      <c r="S63" s="167"/>
      <c r="T63" s="91"/>
      <c r="U63" s="54"/>
      <c r="V63" s="54"/>
      <c r="W63" s="49"/>
      <c r="X63" s="236"/>
      <c r="Y63" s="190"/>
      <c r="Z63" s="54">
        <v>5</v>
      </c>
      <c r="AA63" s="49"/>
      <c r="AB63" s="54">
        <v>5</v>
      </c>
      <c r="AC63" s="72">
        <v>183.61</v>
      </c>
      <c r="AD63" s="70">
        <f t="shared" si="31"/>
        <v>10</v>
      </c>
      <c r="AE63" s="73">
        <f t="shared" si="32"/>
        <v>193.61</v>
      </c>
      <c r="AF63" s="55"/>
      <c r="AG63" s="53"/>
      <c r="AH63" s="53"/>
      <c r="AI63" s="53"/>
      <c r="AJ63" s="53">
        <v>5</v>
      </c>
      <c r="AK63" s="53">
        <v>5</v>
      </c>
      <c r="AL63" s="59"/>
      <c r="AM63" s="91"/>
      <c r="AN63" s="54"/>
      <c r="AO63" s="54"/>
      <c r="AP63" s="49"/>
      <c r="AQ63" s="236"/>
      <c r="AR63" s="213"/>
      <c r="AS63" s="53"/>
      <c r="AT63" s="53"/>
      <c r="AU63" s="53"/>
      <c r="AV63" s="59">
        <v>5</v>
      </c>
      <c r="AW63" s="91"/>
      <c r="AX63" s="54"/>
      <c r="AY63" s="54"/>
      <c r="AZ63" s="49"/>
      <c r="BA63" s="236"/>
      <c r="BB63" s="213"/>
      <c r="BC63" s="53"/>
      <c r="BD63" s="53"/>
      <c r="BE63" s="53">
        <v>5</v>
      </c>
      <c r="BF63" s="72">
        <v>166.01</v>
      </c>
      <c r="BG63" s="53">
        <f t="shared" ref="BG63:BG68" si="35">SUM(AG63:BE63)</f>
        <v>20</v>
      </c>
      <c r="BH63" s="73">
        <f t="shared" si="33"/>
        <v>186.01</v>
      </c>
      <c r="BI63" s="59">
        <f t="shared" si="34"/>
        <v>379.62</v>
      </c>
      <c r="BJ63" s="53">
        <f t="shared" ref="BJ63:BJ69" si="36">RANK(BI63,$BI$62:$BI$69,1)</f>
        <v>7</v>
      </c>
    </row>
    <row r="64" spans="1:62" s="3" customFormat="1" ht="15.95" customHeight="1" thickBot="1" x14ac:dyDescent="0.3">
      <c r="A64" s="136">
        <v>40</v>
      </c>
      <c r="B64" s="54">
        <v>4015</v>
      </c>
      <c r="C64" s="49" t="s">
        <v>56</v>
      </c>
      <c r="D64" s="49"/>
      <c r="E64" s="54"/>
      <c r="F64" s="54"/>
      <c r="G64" s="54"/>
      <c r="H64" s="236"/>
      <c r="I64" s="167"/>
      <c r="J64" s="91"/>
      <c r="K64" s="54"/>
      <c r="L64" s="54"/>
      <c r="M64" s="49"/>
      <c r="N64" s="236"/>
      <c r="O64" s="190"/>
      <c r="P64" s="54"/>
      <c r="Q64" s="54"/>
      <c r="R64" s="236"/>
      <c r="S64" s="167">
        <v>5</v>
      </c>
      <c r="T64" s="91"/>
      <c r="U64" s="54"/>
      <c r="V64" s="54"/>
      <c r="W64" s="49"/>
      <c r="X64" s="236"/>
      <c r="Y64" s="190"/>
      <c r="Z64" s="54"/>
      <c r="AA64" s="49"/>
      <c r="AB64" s="54"/>
      <c r="AC64" s="72">
        <v>169.75</v>
      </c>
      <c r="AD64" s="70">
        <f t="shared" si="31"/>
        <v>5</v>
      </c>
      <c r="AE64" s="73">
        <f t="shared" si="32"/>
        <v>174.75</v>
      </c>
      <c r="AF64" s="55"/>
      <c r="AG64" s="53"/>
      <c r="AH64" s="53"/>
      <c r="AI64" s="53"/>
      <c r="AJ64" s="53">
        <v>5</v>
      </c>
      <c r="AK64" s="53"/>
      <c r="AL64" s="59"/>
      <c r="AM64" s="91"/>
      <c r="AN64" s="54"/>
      <c r="AO64" s="54"/>
      <c r="AP64" s="49"/>
      <c r="AQ64" s="236"/>
      <c r="AR64" s="213"/>
      <c r="AS64" s="53"/>
      <c r="AT64" s="53"/>
      <c r="AU64" s="53"/>
      <c r="AV64" s="59"/>
      <c r="AW64" s="91"/>
      <c r="AX64" s="54"/>
      <c r="AY64" s="54"/>
      <c r="AZ64" s="49"/>
      <c r="BA64" s="236"/>
      <c r="BB64" s="213"/>
      <c r="BC64" s="53"/>
      <c r="BD64" s="53"/>
      <c r="BE64" s="53"/>
      <c r="BF64" s="72">
        <v>152.05000000000001</v>
      </c>
      <c r="BG64" s="53">
        <f t="shared" si="35"/>
        <v>5</v>
      </c>
      <c r="BH64" s="73">
        <f t="shared" si="33"/>
        <v>157.05000000000001</v>
      </c>
      <c r="BI64" s="59">
        <f t="shared" si="34"/>
        <v>331.8</v>
      </c>
      <c r="BJ64" s="53">
        <f t="shared" si="36"/>
        <v>5</v>
      </c>
    </row>
    <row r="65" spans="1:62" s="3" customFormat="1" ht="15.95" customHeight="1" thickBot="1" x14ac:dyDescent="0.3">
      <c r="A65" s="136">
        <v>41</v>
      </c>
      <c r="B65" s="106">
        <v>4263</v>
      </c>
      <c r="C65" s="105" t="s">
        <v>57</v>
      </c>
      <c r="D65" s="105"/>
      <c r="E65" s="106"/>
      <c r="F65" s="106"/>
      <c r="G65" s="106"/>
      <c r="H65" s="115"/>
      <c r="I65" s="182"/>
      <c r="J65" s="116"/>
      <c r="K65" s="106"/>
      <c r="L65" s="106">
        <v>5</v>
      </c>
      <c r="M65" s="105"/>
      <c r="N65" s="115"/>
      <c r="O65" s="194"/>
      <c r="P65" s="106">
        <v>5</v>
      </c>
      <c r="Q65" s="106"/>
      <c r="R65" s="115">
        <v>5</v>
      </c>
      <c r="S65" s="182">
        <v>5</v>
      </c>
      <c r="T65" s="116"/>
      <c r="U65" s="106"/>
      <c r="V65" s="106"/>
      <c r="W65" s="105"/>
      <c r="X65" s="115"/>
      <c r="Y65" s="194"/>
      <c r="Z65" s="106"/>
      <c r="AA65" s="105"/>
      <c r="AB65" s="106"/>
      <c r="AC65" s="110">
        <v>213.9</v>
      </c>
      <c r="AD65" s="70">
        <f t="shared" si="31"/>
        <v>20</v>
      </c>
      <c r="AE65" s="112">
        <f t="shared" si="32"/>
        <v>233.9</v>
      </c>
      <c r="AF65" s="55"/>
      <c r="AG65" s="53"/>
      <c r="AH65" s="111"/>
      <c r="AI65" s="111"/>
      <c r="AJ65" s="111"/>
      <c r="AK65" s="111"/>
      <c r="AL65" s="133"/>
      <c r="AM65" s="116"/>
      <c r="AN65" s="106"/>
      <c r="AO65" s="106"/>
      <c r="AP65" s="105"/>
      <c r="AQ65" s="115"/>
      <c r="AR65" s="217"/>
      <c r="AS65" s="111"/>
      <c r="AT65" s="111"/>
      <c r="AU65" s="111"/>
      <c r="AV65" s="133"/>
      <c r="AW65" s="116"/>
      <c r="AX65" s="106"/>
      <c r="AY65" s="106"/>
      <c r="AZ65" s="105"/>
      <c r="BA65" s="115"/>
      <c r="BB65" s="217"/>
      <c r="BC65" s="111"/>
      <c r="BD65" s="111"/>
      <c r="BE65" s="111"/>
      <c r="BF65" s="74">
        <v>206.39</v>
      </c>
      <c r="BG65" s="75">
        <f t="shared" si="35"/>
        <v>0</v>
      </c>
      <c r="BH65" s="76">
        <f t="shared" si="33"/>
        <v>206.39</v>
      </c>
      <c r="BI65" s="133">
        <f t="shared" si="34"/>
        <v>440.28999999999996</v>
      </c>
      <c r="BJ65" s="53">
        <f t="shared" si="36"/>
        <v>8</v>
      </c>
    </row>
    <row r="66" spans="1:62" s="3" customFormat="1" ht="15.95" customHeight="1" thickTop="1" thickBot="1" x14ac:dyDescent="0.3">
      <c r="A66" s="136">
        <v>42</v>
      </c>
      <c r="B66" s="96">
        <v>767</v>
      </c>
      <c r="C66" s="97" t="s">
        <v>58</v>
      </c>
      <c r="D66" s="97"/>
      <c r="E66" s="97"/>
      <c r="F66" s="97"/>
      <c r="G66" s="97"/>
      <c r="H66" s="99"/>
      <c r="I66" s="181"/>
      <c r="J66" s="100"/>
      <c r="K66" s="97"/>
      <c r="L66" s="97"/>
      <c r="M66" s="97"/>
      <c r="N66" s="99"/>
      <c r="O66" s="192"/>
      <c r="P66" s="97"/>
      <c r="Q66" s="97"/>
      <c r="R66" s="99"/>
      <c r="S66" s="181"/>
      <c r="T66" s="100"/>
      <c r="U66" s="97"/>
      <c r="V66" s="97"/>
      <c r="W66" s="97"/>
      <c r="X66" s="99"/>
      <c r="Y66" s="192"/>
      <c r="Z66" s="97"/>
      <c r="AA66" s="97"/>
      <c r="AB66" s="97"/>
      <c r="AC66" s="102">
        <v>183.76</v>
      </c>
      <c r="AD66" s="70">
        <f t="shared" si="31"/>
        <v>0</v>
      </c>
      <c r="AE66" s="104">
        <f t="shared" si="32"/>
        <v>183.76</v>
      </c>
      <c r="AF66" s="55"/>
      <c r="AG66" s="51"/>
      <c r="AH66" s="123"/>
      <c r="AI66" s="123"/>
      <c r="AJ66" s="123"/>
      <c r="AK66" s="123"/>
      <c r="AL66" s="132"/>
      <c r="AM66" s="100"/>
      <c r="AN66" s="97"/>
      <c r="AO66" s="97"/>
      <c r="AP66" s="97"/>
      <c r="AQ66" s="99"/>
      <c r="AR66" s="215"/>
      <c r="AS66" s="123"/>
      <c r="AT66" s="123"/>
      <c r="AU66" s="123"/>
      <c r="AV66" s="132">
        <v>5</v>
      </c>
      <c r="AW66" s="100"/>
      <c r="AX66" s="97"/>
      <c r="AY66" s="97"/>
      <c r="AZ66" s="97"/>
      <c r="BA66" s="99"/>
      <c r="BB66" s="215"/>
      <c r="BC66" s="123"/>
      <c r="BD66" s="123"/>
      <c r="BE66" s="123"/>
      <c r="BF66" s="125">
        <v>164.95</v>
      </c>
      <c r="BG66" s="103">
        <f t="shared" si="35"/>
        <v>5</v>
      </c>
      <c r="BH66" s="104">
        <f t="shared" si="33"/>
        <v>169.95</v>
      </c>
      <c r="BI66" s="131">
        <f t="shared" si="34"/>
        <v>353.71</v>
      </c>
      <c r="BJ66" s="53">
        <f t="shared" si="36"/>
        <v>6</v>
      </c>
    </row>
    <row r="67" spans="1:62" s="3" customFormat="1" ht="15.95" customHeight="1" thickBot="1" x14ac:dyDescent="0.3">
      <c r="A67" s="136">
        <v>43</v>
      </c>
      <c r="B67" s="54">
        <v>768</v>
      </c>
      <c r="C67" s="49" t="s">
        <v>41</v>
      </c>
      <c r="D67" s="49"/>
      <c r="E67" s="49"/>
      <c r="F67" s="49"/>
      <c r="G67" s="49"/>
      <c r="H67" s="56"/>
      <c r="I67" s="168"/>
      <c r="J67" s="92"/>
      <c r="K67" s="49"/>
      <c r="L67" s="49"/>
      <c r="M67" s="49"/>
      <c r="N67" s="56"/>
      <c r="O67" s="193"/>
      <c r="P67" s="49"/>
      <c r="Q67" s="49"/>
      <c r="R67" s="56"/>
      <c r="S67" s="168"/>
      <c r="T67" s="92"/>
      <c r="U67" s="49"/>
      <c r="V67" s="49"/>
      <c r="W67" s="49"/>
      <c r="X67" s="56"/>
      <c r="Y67" s="193"/>
      <c r="Z67" s="49"/>
      <c r="AA67" s="49"/>
      <c r="AB67" s="49"/>
      <c r="AC67" s="72">
        <v>151.94999999999999</v>
      </c>
      <c r="AD67" s="70">
        <f t="shared" si="31"/>
        <v>0</v>
      </c>
      <c r="AE67" s="73">
        <f t="shared" si="32"/>
        <v>151.94999999999999</v>
      </c>
      <c r="AF67" s="55"/>
      <c r="AG67" s="51"/>
      <c r="AH67" s="51"/>
      <c r="AI67" s="51"/>
      <c r="AJ67" s="51"/>
      <c r="AK67" s="51"/>
      <c r="AL67" s="98"/>
      <c r="AM67" s="92"/>
      <c r="AN67" s="49"/>
      <c r="AO67" s="49"/>
      <c r="AP67" s="49"/>
      <c r="AQ67" s="56"/>
      <c r="AR67" s="216"/>
      <c r="AS67" s="51"/>
      <c r="AT67" s="51"/>
      <c r="AU67" s="51"/>
      <c r="AV67" s="98"/>
      <c r="AW67" s="92"/>
      <c r="AX67" s="49"/>
      <c r="AY67" s="49"/>
      <c r="AZ67" s="49"/>
      <c r="BA67" s="56"/>
      <c r="BB67" s="216"/>
      <c r="BC67" s="51"/>
      <c r="BD67" s="51"/>
      <c r="BE67" s="51"/>
      <c r="BF67" s="78">
        <v>151.57</v>
      </c>
      <c r="BG67" s="53">
        <f t="shared" si="35"/>
        <v>0</v>
      </c>
      <c r="BH67" s="73">
        <f t="shared" si="33"/>
        <v>151.57</v>
      </c>
      <c r="BI67" s="59">
        <f t="shared" si="34"/>
        <v>303.52</v>
      </c>
      <c r="BJ67" s="53">
        <f t="shared" si="36"/>
        <v>1</v>
      </c>
    </row>
    <row r="68" spans="1:62" s="3" customFormat="1" ht="15.95" customHeight="1" thickBot="1" x14ac:dyDescent="0.3">
      <c r="A68" s="136">
        <v>44</v>
      </c>
      <c r="B68" s="54">
        <v>3679</v>
      </c>
      <c r="C68" s="49" t="s">
        <v>59</v>
      </c>
      <c r="D68" s="49"/>
      <c r="E68" s="49"/>
      <c r="F68" s="49"/>
      <c r="G68" s="49"/>
      <c r="H68" s="56"/>
      <c r="I68" s="168"/>
      <c r="J68" s="92"/>
      <c r="K68" s="49"/>
      <c r="L68" s="49"/>
      <c r="M68" s="49"/>
      <c r="N68" s="56"/>
      <c r="O68" s="193"/>
      <c r="P68" s="49"/>
      <c r="Q68" s="49"/>
      <c r="R68" s="56"/>
      <c r="S68" s="168"/>
      <c r="T68" s="92"/>
      <c r="U68" s="49"/>
      <c r="V68" s="49"/>
      <c r="W68" s="49"/>
      <c r="X68" s="56"/>
      <c r="Y68" s="193"/>
      <c r="Z68" s="49"/>
      <c r="AA68" s="49"/>
      <c r="AB68" s="49"/>
      <c r="AC68" s="72">
        <v>155.22</v>
      </c>
      <c r="AD68" s="70">
        <f t="shared" si="31"/>
        <v>0</v>
      </c>
      <c r="AE68" s="73">
        <f t="shared" si="32"/>
        <v>155.22</v>
      </c>
      <c r="AF68" s="55"/>
      <c r="AG68" s="51"/>
      <c r="AH68" s="51"/>
      <c r="AI68" s="51"/>
      <c r="AJ68" s="51"/>
      <c r="AK68" s="51"/>
      <c r="AL68" s="98"/>
      <c r="AM68" s="92"/>
      <c r="AN68" s="49"/>
      <c r="AO68" s="49"/>
      <c r="AP68" s="49"/>
      <c r="AQ68" s="56"/>
      <c r="AR68" s="216"/>
      <c r="AS68" s="51"/>
      <c r="AT68" s="51"/>
      <c r="AU68" s="51"/>
      <c r="AV68" s="98">
        <v>5</v>
      </c>
      <c r="AW68" s="92"/>
      <c r="AX68" s="49"/>
      <c r="AY68" s="49"/>
      <c r="AZ68" s="49"/>
      <c r="BA68" s="56"/>
      <c r="BB68" s="216"/>
      <c r="BC68" s="51"/>
      <c r="BD68" s="51"/>
      <c r="BE68" s="51"/>
      <c r="BF68" s="78">
        <v>149.91999999999999</v>
      </c>
      <c r="BG68" s="53">
        <f t="shared" si="35"/>
        <v>5</v>
      </c>
      <c r="BH68" s="73">
        <f t="shared" si="33"/>
        <v>154.91999999999999</v>
      </c>
      <c r="BI68" s="59">
        <f t="shared" si="34"/>
        <v>310.14</v>
      </c>
      <c r="BJ68" s="53">
        <f>RANK(BI68,$BI$62:$BI$69,1)</f>
        <v>3</v>
      </c>
    </row>
    <row r="69" spans="1:62" s="3" customFormat="1" ht="15.95" customHeight="1" thickBot="1" x14ac:dyDescent="0.3">
      <c r="A69" s="136">
        <v>45</v>
      </c>
      <c r="B69" s="54">
        <v>429</v>
      </c>
      <c r="C69" s="49" t="s">
        <v>60</v>
      </c>
      <c r="D69" s="49"/>
      <c r="E69" s="49">
        <v>5</v>
      </c>
      <c r="F69" s="49"/>
      <c r="G69" s="49"/>
      <c r="H69" s="56"/>
      <c r="I69" s="168"/>
      <c r="J69" s="92"/>
      <c r="K69" s="49"/>
      <c r="L69" s="49"/>
      <c r="M69" s="49"/>
      <c r="N69" s="56"/>
      <c r="O69" s="193"/>
      <c r="P69" s="49"/>
      <c r="Q69" s="49"/>
      <c r="R69" s="49"/>
      <c r="S69" s="57"/>
      <c r="T69" s="92"/>
      <c r="U69" s="49"/>
      <c r="V69" s="49"/>
      <c r="W69" s="49"/>
      <c r="X69" s="56"/>
      <c r="Y69" s="193"/>
      <c r="Z69" s="49"/>
      <c r="AA69" s="49"/>
      <c r="AB69" s="49"/>
      <c r="AC69" s="72">
        <v>154.29</v>
      </c>
      <c r="AD69" s="70">
        <f>SUM(D69:AB69)</f>
        <v>5</v>
      </c>
      <c r="AE69" s="73">
        <f t="shared" si="32"/>
        <v>159.29</v>
      </c>
      <c r="AF69" s="55"/>
      <c r="AG69" s="43"/>
      <c r="AH69" s="51"/>
      <c r="AI69" s="51"/>
      <c r="AJ69" s="51"/>
      <c r="AK69" s="51"/>
      <c r="AL69" s="98"/>
      <c r="AM69" s="92"/>
      <c r="AN69" s="49"/>
      <c r="AO69" s="49"/>
      <c r="AP69" s="49"/>
      <c r="AQ69" s="56"/>
      <c r="AR69" s="216"/>
      <c r="AS69" s="51"/>
      <c r="AT69" s="51"/>
      <c r="AU69" s="51"/>
      <c r="AV69" s="98"/>
      <c r="AW69" s="92"/>
      <c r="AX69" s="49"/>
      <c r="AY69" s="49"/>
      <c r="AZ69" s="49"/>
      <c r="BA69" s="56"/>
      <c r="BB69" s="216"/>
      <c r="BC69" s="51"/>
      <c r="BD69" s="51"/>
      <c r="BE69" s="51"/>
      <c r="BF69" s="78">
        <v>147.88999999999999</v>
      </c>
      <c r="BG69" s="53">
        <f>SUM(AH69:BE69)</f>
        <v>0</v>
      </c>
      <c r="BH69" s="73">
        <f t="shared" si="33"/>
        <v>147.88999999999999</v>
      </c>
      <c r="BI69" s="59">
        <f t="shared" si="34"/>
        <v>307.17999999999995</v>
      </c>
      <c r="BJ69" s="53">
        <f t="shared" si="36"/>
        <v>2</v>
      </c>
    </row>
    <row r="70" spans="1:62" s="3" customFormat="1" ht="15.95" customHeight="1" thickBot="1" x14ac:dyDescent="0.3">
      <c r="A70" s="135"/>
      <c r="B70" s="54"/>
      <c r="C70" s="49"/>
      <c r="D70" s="49"/>
      <c r="E70" s="49"/>
      <c r="F70" s="49"/>
      <c r="G70" s="49"/>
      <c r="H70" s="56"/>
      <c r="I70" s="183"/>
      <c r="J70" s="93"/>
      <c r="K70" s="94"/>
      <c r="L70" s="94"/>
      <c r="M70" s="94"/>
      <c r="N70" s="198"/>
      <c r="O70" s="193"/>
      <c r="P70" s="49"/>
      <c r="Q70" s="49"/>
      <c r="R70" s="56"/>
      <c r="S70" s="183"/>
      <c r="T70" s="93"/>
      <c r="U70" s="94"/>
      <c r="V70" s="94"/>
      <c r="W70" s="94"/>
      <c r="X70" s="198"/>
      <c r="Y70" s="193"/>
      <c r="Z70" s="49"/>
      <c r="AA70" s="49"/>
      <c r="AB70" s="49"/>
      <c r="AC70" s="74"/>
      <c r="AD70" s="70"/>
      <c r="AE70" s="76"/>
      <c r="AF70" s="55"/>
      <c r="AG70" s="51"/>
      <c r="AH70" s="51"/>
      <c r="AI70" s="51"/>
      <c r="AJ70" s="51"/>
      <c r="AK70" s="51"/>
      <c r="AL70" s="206"/>
      <c r="AM70" s="93"/>
      <c r="AN70" s="94"/>
      <c r="AO70" s="94"/>
      <c r="AP70" s="94"/>
      <c r="AQ70" s="198"/>
      <c r="AR70" s="216"/>
      <c r="AS70" s="51"/>
      <c r="AT70" s="51"/>
      <c r="AU70" s="51"/>
      <c r="AV70" s="206"/>
      <c r="AW70" s="93"/>
      <c r="AX70" s="94"/>
      <c r="AY70" s="94"/>
      <c r="AZ70" s="94"/>
      <c r="BA70" s="198"/>
      <c r="BB70" s="216"/>
      <c r="BC70" s="51"/>
      <c r="BD70" s="51"/>
      <c r="BE70" s="51"/>
      <c r="BF70" s="79"/>
      <c r="BG70" s="75"/>
      <c r="BH70" s="76"/>
      <c r="BI70" s="59"/>
      <c r="BJ70" s="51"/>
    </row>
    <row r="71" spans="1:62" s="3" customFormat="1" ht="15.95" customHeight="1" x14ac:dyDescent="0.25">
      <c r="A71" s="135"/>
      <c r="B71" s="83"/>
      <c r="C71" s="30"/>
      <c r="D71" s="30"/>
      <c r="E71" s="31"/>
      <c r="F71" s="31"/>
      <c r="G71" s="31"/>
      <c r="H71" s="31"/>
      <c r="I71" s="31"/>
      <c r="J71" s="31"/>
      <c r="K71" s="31"/>
      <c r="L71" s="31"/>
      <c r="M71" s="31"/>
      <c r="N71" s="23"/>
      <c r="O71" s="31"/>
      <c r="P71" s="31"/>
      <c r="Q71" s="31"/>
      <c r="R71" s="31"/>
      <c r="S71" s="31"/>
      <c r="T71" s="31"/>
      <c r="U71" s="31"/>
      <c r="V71" s="31"/>
      <c r="W71" s="23"/>
      <c r="X71" s="31"/>
      <c r="Y71" s="200"/>
      <c r="Z71" s="31"/>
      <c r="AA71" s="23"/>
      <c r="AB71" s="31"/>
      <c r="AC71" s="37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231"/>
      <c r="BG71" s="231"/>
      <c r="BH71" s="231"/>
      <c r="BI71" s="231"/>
      <c r="BJ71" s="231"/>
    </row>
    <row r="72" spans="1:62" s="3" customFormat="1" ht="15.95" customHeight="1" thickBot="1" x14ac:dyDescent="0.3">
      <c r="A72" s="135"/>
      <c r="B72" s="83"/>
      <c r="C72" s="30"/>
      <c r="D72" s="30"/>
      <c r="E72" s="31"/>
      <c r="F72" s="31"/>
      <c r="G72" s="31"/>
      <c r="H72" s="31"/>
      <c r="I72" s="31"/>
      <c r="J72" s="58"/>
      <c r="K72" s="58"/>
      <c r="L72" s="58"/>
      <c r="M72" s="58"/>
      <c r="N72" s="29"/>
      <c r="O72" s="31"/>
      <c r="P72" s="31"/>
      <c r="Q72" s="31"/>
      <c r="R72" s="31"/>
      <c r="S72" s="31"/>
      <c r="T72" s="31"/>
      <c r="U72" s="31"/>
      <c r="V72" s="31"/>
      <c r="W72" s="23"/>
      <c r="X72" s="31"/>
      <c r="Y72" s="200"/>
      <c r="Z72" s="31"/>
      <c r="AA72" s="23"/>
      <c r="AB72" s="31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</row>
    <row r="73" spans="1:62" s="3" customFormat="1" ht="15.95" customHeight="1" thickBot="1" x14ac:dyDescent="0.3">
      <c r="A73" s="135"/>
      <c r="B73" s="80"/>
      <c r="C73" s="28"/>
      <c r="D73" s="28"/>
      <c r="E73" s="23"/>
      <c r="F73" s="23"/>
      <c r="G73" s="23"/>
      <c r="H73" s="23"/>
      <c r="I73" s="23"/>
      <c r="J73" s="312" t="s">
        <v>1</v>
      </c>
      <c r="K73" s="313"/>
      <c r="L73" s="313"/>
      <c r="M73" s="313"/>
      <c r="N73" s="313"/>
      <c r="O73" s="187"/>
      <c r="P73" s="23"/>
      <c r="Q73" s="23"/>
      <c r="R73" s="23"/>
      <c r="S73" s="23"/>
      <c r="T73" s="312" t="s">
        <v>1</v>
      </c>
      <c r="U73" s="313"/>
      <c r="V73" s="313"/>
      <c r="W73" s="313"/>
      <c r="X73" s="313"/>
      <c r="Y73" s="187"/>
      <c r="Z73" s="23"/>
      <c r="AA73" s="23"/>
      <c r="AB73" s="23"/>
      <c r="AC73" s="39" t="s">
        <v>2</v>
      </c>
      <c r="AD73" s="39" t="s">
        <v>3</v>
      </c>
      <c r="AE73" s="40" t="s">
        <v>4</v>
      </c>
      <c r="AF73" s="238"/>
      <c r="AG73" s="23"/>
      <c r="AH73" s="23"/>
      <c r="AI73" s="23"/>
      <c r="AJ73" s="23"/>
      <c r="AK73" s="23"/>
      <c r="AL73" s="23"/>
      <c r="AM73" s="312" t="s">
        <v>1</v>
      </c>
      <c r="AN73" s="313"/>
      <c r="AO73" s="313"/>
      <c r="AP73" s="313"/>
      <c r="AQ73" s="313"/>
      <c r="AR73" s="187"/>
      <c r="AS73" s="23"/>
      <c r="AT73" s="23"/>
      <c r="AU73" s="23"/>
      <c r="AV73" s="23"/>
      <c r="AW73" s="312" t="s">
        <v>1</v>
      </c>
      <c r="AX73" s="313"/>
      <c r="AY73" s="313"/>
      <c r="AZ73" s="313"/>
      <c r="BA73" s="313"/>
      <c r="BB73" s="187"/>
      <c r="BC73" s="23"/>
      <c r="BD73" s="23"/>
      <c r="BE73" s="23"/>
      <c r="BF73" s="39" t="s">
        <v>2</v>
      </c>
      <c r="BG73" s="39" t="s">
        <v>3</v>
      </c>
      <c r="BH73" s="40" t="s">
        <v>4</v>
      </c>
      <c r="BI73" s="39" t="s">
        <v>5</v>
      </c>
    </row>
    <row r="74" spans="1:62" s="3" customFormat="1" ht="15.95" customHeight="1" thickBot="1" x14ac:dyDescent="0.3">
      <c r="A74" s="135"/>
      <c r="B74" s="314" t="s">
        <v>61</v>
      </c>
      <c r="C74" s="315"/>
      <c r="D74" s="177"/>
      <c r="E74" s="47">
        <v>1</v>
      </c>
      <c r="F74" s="47">
        <v>2</v>
      </c>
      <c r="G74" s="47">
        <v>3</v>
      </c>
      <c r="H74" s="47">
        <v>4</v>
      </c>
      <c r="I74" s="47">
        <v>5</v>
      </c>
      <c r="J74" s="48" t="s">
        <v>7</v>
      </c>
      <c r="K74" s="48" t="s">
        <v>8</v>
      </c>
      <c r="L74" s="48" t="s">
        <v>9</v>
      </c>
      <c r="M74" s="48" t="s">
        <v>10</v>
      </c>
      <c r="N74" s="184" t="s">
        <v>11</v>
      </c>
      <c r="O74" s="188">
        <v>7</v>
      </c>
      <c r="P74" s="47">
        <v>8</v>
      </c>
      <c r="Q74" s="47">
        <v>9</v>
      </c>
      <c r="R74" s="47">
        <v>10</v>
      </c>
      <c r="S74" s="47">
        <v>11</v>
      </c>
      <c r="T74" s="48" t="s">
        <v>12</v>
      </c>
      <c r="U74" s="48" t="s">
        <v>8</v>
      </c>
      <c r="V74" s="48" t="s">
        <v>9</v>
      </c>
      <c r="W74" s="48" t="s">
        <v>10</v>
      </c>
      <c r="X74" s="184" t="s">
        <v>11</v>
      </c>
      <c r="Y74" s="188">
        <v>13</v>
      </c>
      <c r="Z74" s="47">
        <v>14</v>
      </c>
      <c r="AA74" s="47">
        <v>15</v>
      </c>
      <c r="AB74" s="47">
        <v>16</v>
      </c>
      <c r="AC74" s="46" t="s">
        <v>13</v>
      </c>
      <c r="AD74" s="41" t="s">
        <v>13</v>
      </c>
      <c r="AE74" s="41" t="s">
        <v>13</v>
      </c>
      <c r="AF74" s="230"/>
      <c r="AG74" s="23"/>
      <c r="AH74" s="47">
        <v>1</v>
      </c>
      <c r="AI74" s="47">
        <v>2</v>
      </c>
      <c r="AJ74" s="47">
        <v>3</v>
      </c>
      <c r="AK74" s="47">
        <v>4</v>
      </c>
      <c r="AL74" s="47">
        <v>5</v>
      </c>
      <c r="AM74" s="48" t="s">
        <v>7</v>
      </c>
      <c r="AN74" s="48" t="s">
        <v>8</v>
      </c>
      <c r="AO74" s="48" t="s">
        <v>9</v>
      </c>
      <c r="AP74" s="48" t="s">
        <v>10</v>
      </c>
      <c r="AQ74" s="184" t="s">
        <v>11</v>
      </c>
      <c r="AR74" s="188">
        <v>7</v>
      </c>
      <c r="AS74" s="47">
        <v>8</v>
      </c>
      <c r="AT74" s="47">
        <v>9</v>
      </c>
      <c r="AU74" s="47">
        <v>10</v>
      </c>
      <c r="AV74" s="47">
        <v>11</v>
      </c>
      <c r="AW74" s="48" t="s">
        <v>12</v>
      </c>
      <c r="AX74" s="48" t="s">
        <v>8</v>
      </c>
      <c r="AY74" s="48" t="s">
        <v>9</v>
      </c>
      <c r="AZ74" s="48" t="s">
        <v>10</v>
      </c>
      <c r="BA74" s="184" t="s">
        <v>11</v>
      </c>
      <c r="BB74" s="188">
        <v>13</v>
      </c>
      <c r="BC74" s="47">
        <v>14</v>
      </c>
      <c r="BD74" s="47">
        <v>15</v>
      </c>
      <c r="BE74" s="47">
        <v>16</v>
      </c>
      <c r="BF74" s="46" t="s">
        <v>14</v>
      </c>
      <c r="BG74" s="41" t="s">
        <v>14</v>
      </c>
      <c r="BH74" s="41" t="s">
        <v>14</v>
      </c>
      <c r="BI74" s="42"/>
    </row>
    <row r="75" spans="1:62" s="3" customFormat="1" ht="15.95" customHeight="1" thickBot="1" x14ac:dyDescent="0.3">
      <c r="A75" s="135"/>
      <c r="B75" s="82"/>
      <c r="N75" s="23"/>
      <c r="O75" s="189"/>
      <c r="W75" s="23"/>
      <c r="Y75" s="189"/>
      <c r="AA75" s="23"/>
      <c r="AR75" s="189"/>
      <c r="BB75" s="189"/>
      <c r="BF75" s="4"/>
    </row>
    <row r="76" spans="1:62" s="3" customFormat="1" ht="15.95" customHeight="1" x14ac:dyDescent="0.25">
      <c r="A76" s="136">
        <v>39</v>
      </c>
      <c r="B76" s="54">
        <v>3311</v>
      </c>
      <c r="C76" s="49" t="s">
        <v>62</v>
      </c>
      <c r="D76" s="49"/>
      <c r="E76" s="54"/>
      <c r="F76" s="54"/>
      <c r="G76" s="54">
        <v>5</v>
      </c>
      <c r="H76" s="236"/>
      <c r="I76" s="179"/>
      <c r="J76" s="88"/>
      <c r="K76" s="89"/>
      <c r="L76" s="89">
        <v>5</v>
      </c>
      <c r="M76" s="90"/>
      <c r="N76" s="197"/>
      <c r="O76" s="190"/>
      <c r="P76" s="54"/>
      <c r="Q76" s="54"/>
      <c r="R76" s="236"/>
      <c r="S76" s="179"/>
      <c r="T76" s="88"/>
      <c r="U76" s="89"/>
      <c r="V76" s="89"/>
      <c r="W76" s="90"/>
      <c r="X76" s="197"/>
      <c r="Y76" s="190"/>
      <c r="Z76" s="54"/>
      <c r="AA76" s="49"/>
      <c r="AB76" s="54">
        <v>5</v>
      </c>
      <c r="AC76" s="69">
        <v>188.49</v>
      </c>
      <c r="AD76" s="70">
        <f>SUM(E76:AB76)</f>
        <v>15</v>
      </c>
      <c r="AE76" s="71">
        <f t="shared" ref="AE76" si="37">SUM(AC76:AD76)</f>
        <v>203.49</v>
      </c>
      <c r="AF76" s="55"/>
      <c r="AG76" s="53"/>
      <c r="AH76" s="53"/>
      <c r="AI76" s="53"/>
      <c r="AJ76" s="53"/>
      <c r="AK76" s="53"/>
      <c r="AL76" s="131"/>
      <c r="AM76" s="88"/>
      <c r="AN76" s="89"/>
      <c r="AO76" s="89"/>
      <c r="AP76" s="90"/>
      <c r="AQ76" s="197"/>
      <c r="AR76" s="213"/>
      <c r="AS76" s="53"/>
      <c r="AT76" s="53"/>
      <c r="AU76" s="53">
        <v>5</v>
      </c>
      <c r="AV76" s="131"/>
      <c r="AW76" s="88"/>
      <c r="AX76" s="89"/>
      <c r="AY76" s="89"/>
      <c r="AZ76" s="90"/>
      <c r="BA76" s="197"/>
      <c r="BB76" s="213"/>
      <c r="BC76" s="53"/>
      <c r="BD76" s="53"/>
      <c r="BE76" s="53"/>
      <c r="BF76" s="69">
        <v>173.29</v>
      </c>
      <c r="BG76" s="70">
        <f>SUM(AH76:BE76)</f>
        <v>5</v>
      </c>
      <c r="BH76" s="71">
        <f t="shared" ref="BH76" si="38">SUM(BF76:BG76)</f>
        <v>178.29</v>
      </c>
      <c r="BI76" s="59">
        <f>AE76+BH76</f>
        <v>381.78</v>
      </c>
      <c r="BJ76" s="53"/>
    </row>
    <row r="77" spans="1:62" s="10" customFormat="1" ht="15.95" customHeight="1" x14ac:dyDescent="0.4">
      <c r="A77" s="8"/>
      <c r="B77" s="8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203"/>
      <c r="Z77" s="6"/>
      <c r="AA77" s="6"/>
      <c r="AB77" s="6"/>
      <c r="AC77" s="18"/>
      <c r="AD77" s="6"/>
      <c r="AE77" s="6"/>
      <c r="AF77" s="6"/>
      <c r="BF77" s="7"/>
    </row>
    <row r="78" spans="1:62" s="10" customFormat="1" ht="15.95" customHeight="1" x14ac:dyDescent="0.35">
      <c r="A78" s="8"/>
      <c r="B78" s="86"/>
      <c r="Y78" s="202"/>
      <c r="AC78" s="21"/>
      <c r="BF78" s="8"/>
    </row>
    <row r="79" spans="1:62" s="10" customFormat="1" ht="15.95" customHeight="1" x14ac:dyDescent="0.35">
      <c r="A79" s="8"/>
      <c r="B79" s="86"/>
      <c r="Y79" s="202"/>
      <c r="AC79" s="21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8"/>
    </row>
    <row r="80" spans="1:62" s="10" customFormat="1" ht="15.95" customHeight="1" x14ac:dyDescent="0.35">
      <c r="A80" s="8"/>
      <c r="B80" s="86"/>
      <c r="Y80" s="202"/>
      <c r="AC80" s="21"/>
      <c r="BF80" s="8"/>
    </row>
    <row r="81" spans="1:58" s="10" customFormat="1" ht="15.95" customHeight="1" x14ac:dyDescent="0.35">
      <c r="A81" s="8"/>
      <c r="B81" s="86"/>
      <c r="Y81" s="202"/>
      <c r="AC81" s="21"/>
      <c r="BF81" s="8"/>
    </row>
    <row r="82" spans="1:58" s="6" customFormat="1" ht="15.95" customHeight="1" x14ac:dyDescent="0.35">
      <c r="A82" s="137"/>
      <c r="B82" s="86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202"/>
      <c r="Z82" s="10"/>
      <c r="AA82" s="10"/>
      <c r="AB82" s="10"/>
      <c r="AC82" s="21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8"/>
    </row>
    <row r="83" spans="1:58" s="6" customFormat="1" ht="15.95" customHeight="1" x14ac:dyDescent="0.35">
      <c r="A83" s="137"/>
      <c r="B83" s="86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202"/>
      <c r="Z83" s="10"/>
      <c r="AA83" s="10"/>
      <c r="AB83" s="10"/>
      <c r="AC83" s="21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8"/>
    </row>
    <row r="84" spans="1:58" s="6" customFormat="1" ht="15.95" customHeight="1" x14ac:dyDescent="0.35">
      <c r="A84" s="137"/>
      <c r="B84" s="86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202"/>
      <c r="Z84" s="10"/>
      <c r="AA84" s="10"/>
      <c r="AB84" s="10"/>
      <c r="AC84" s="21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8"/>
    </row>
    <row r="85" spans="1:58" s="6" customFormat="1" ht="15.95" customHeight="1" x14ac:dyDescent="0.35">
      <c r="A85" s="137"/>
      <c r="B85" s="86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202"/>
      <c r="Z85" s="10"/>
      <c r="AA85" s="10"/>
      <c r="AB85" s="10"/>
      <c r="AC85" s="21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8"/>
    </row>
    <row r="86" spans="1:58" s="6" customFormat="1" ht="15.95" customHeight="1" x14ac:dyDescent="0.4">
      <c r="A86" s="137"/>
      <c r="B86" s="86"/>
      <c r="Y86" s="203"/>
      <c r="AC86" s="18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7"/>
    </row>
    <row r="87" spans="1:58" s="6" customFormat="1" ht="15.95" customHeight="1" x14ac:dyDescent="0.4">
      <c r="A87" s="137"/>
      <c r="B87" s="86"/>
      <c r="Y87" s="203"/>
      <c r="AC87" s="18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7"/>
    </row>
    <row r="88" spans="1:58" s="6" customFormat="1" ht="15.95" customHeight="1" x14ac:dyDescent="0.4">
      <c r="A88" s="137"/>
      <c r="B88" s="86"/>
      <c r="Y88" s="203"/>
      <c r="AC88" s="18"/>
      <c r="BF88" s="7"/>
    </row>
    <row r="89" spans="1:58" s="6" customFormat="1" ht="15.95" customHeight="1" x14ac:dyDescent="0.4">
      <c r="A89" s="137"/>
      <c r="B89" s="86"/>
      <c r="Y89" s="203"/>
      <c r="AC89" s="18"/>
      <c r="BF89" s="7"/>
    </row>
    <row r="90" spans="1:58" s="6" customFormat="1" ht="15.95" customHeight="1" x14ac:dyDescent="0.4">
      <c r="A90" s="137"/>
      <c r="B90" s="86"/>
      <c r="Y90" s="203"/>
      <c r="AC90" s="18"/>
      <c r="BF90" s="7"/>
    </row>
    <row r="91" spans="1:58" s="6" customFormat="1" ht="15.95" customHeight="1" x14ac:dyDescent="0.4">
      <c r="A91" s="137"/>
      <c r="B91" s="86"/>
      <c r="Y91" s="203"/>
      <c r="AC91" s="18"/>
      <c r="BF91" s="7"/>
    </row>
    <row r="92" spans="1:58" s="6" customFormat="1" ht="15.95" customHeight="1" x14ac:dyDescent="0.4">
      <c r="A92" s="137"/>
      <c r="B92" s="86"/>
      <c r="Y92" s="203"/>
      <c r="AC92" s="18"/>
      <c r="BF92" s="7"/>
    </row>
    <row r="93" spans="1:58" s="6" customFormat="1" ht="15.95" customHeight="1" x14ac:dyDescent="0.4">
      <c r="A93" s="137"/>
      <c r="B93" s="86"/>
      <c r="Y93" s="203"/>
      <c r="AC93" s="18"/>
      <c r="BF93" s="7"/>
    </row>
    <row r="94" spans="1:58" s="6" customFormat="1" ht="15.95" customHeight="1" x14ac:dyDescent="0.4">
      <c r="A94" s="137"/>
      <c r="B94" s="86"/>
      <c r="C94" s="9"/>
      <c r="D94" s="9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202"/>
      <c r="Z94" s="10"/>
      <c r="AA94" s="10"/>
      <c r="AB94" s="10"/>
      <c r="AC94" s="20"/>
      <c r="AD94" s="8"/>
      <c r="AE94" s="5"/>
      <c r="AF94" s="5"/>
      <c r="BF94" s="7"/>
    </row>
    <row r="95" spans="1:58" s="6" customFormat="1" ht="15.95" customHeight="1" x14ac:dyDescent="0.4">
      <c r="A95" s="137"/>
      <c r="B95" s="86"/>
      <c r="C95" s="9"/>
      <c r="D95" s="9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202"/>
      <c r="Z95" s="10"/>
      <c r="AA95" s="10"/>
      <c r="AB95" s="10"/>
      <c r="AC95" s="20"/>
      <c r="AD95" s="8"/>
      <c r="AE95" s="5"/>
      <c r="AF95" s="5"/>
      <c r="BF95" s="7"/>
    </row>
    <row r="96" spans="1:58" s="6" customFormat="1" ht="15.95" customHeight="1" x14ac:dyDescent="0.4">
      <c r="A96" s="137"/>
      <c r="B96" s="86"/>
      <c r="C96" s="9"/>
      <c r="D96" s="9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202"/>
      <c r="Z96" s="10"/>
      <c r="AA96" s="10"/>
      <c r="AB96" s="10"/>
      <c r="AC96" s="20"/>
      <c r="AD96" s="8"/>
      <c r="AE96" s="5"/>
      <c r="AF96" s="5"/>
      <c r="BF96" s="7"/>
    </row>
    <row r="97" spans="1:58" s="6" customFormat="1" ht="15.95" customHeight="1" x14ac:dyDescent="0.4">
      <c r="A97" s="137"/>
      <c r="B97" s="86"/>
      <c r="C97" s="9"/>
      <c r="D97" s="9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202"/>
      <c r="Z97" s="10"/>
      <c r="AA97" s="10"/>
      <c r="AB97" s="10"/>
      <c r="AC97" s="20"/>
      <c r="AD97" s="8"/>
      <c r="AE97" s="5"/>
      <c r="AF97" s="5"/>
      <c r="BF97" s="7"/>
    </row>
    <row r="98" spans="1:58" s="6" customFormat="1" ht="15.95" customHeight="1" x14ac:dyDescent="0.4">
      <c r="A98" s="137"/>
      <c r="B98" s="86"/>
      <c r="C98" s="9"/>
      <c r="D98" s="9"/>
      <c r="E98" s="10"/>
      <c r="F98" s="10"/>
      <c r="G98" s="10"/>
      <c r="H98" s="10"/>
      <c r="I98" s="10"/>
      <c r="J98" s="10"/>
      <c r="K98" s="10"/>
      <c r="L98" s="10"/>
      <c r="M98" s="10"/>
      <c r="O98" s="10"/>
      <c r="P98" s="10"/>
      <c r="Q98" s="10"/>
      <c r="R98" s="10"/>
      <c r="S98" s="10"/>
      <c r="T98" s="10"/>
      <c r="U98" s="10"/>
      <c r="V98" s="10"/>
      <c r="X98" s="10"/>
      <c r="Y98" s="202"/>
      <c r="Z98" s="10"/>
      <c r="AB98" s="10"/>
      <c r="AC98" s="20"/>
      <c r="AD98" s="8"/>
      <c r="AE98" s="5"/>
      <c r="AF98" s="5"/>
      <c r="BF98" s="7"/>
    </row>
    <row r="99" spans="1:58" s="6" customFormat="1" ht="15.95" customHeight="1" x14ac:dyDescent="0.4">
      <c r="A99" s="137"/>
      <c r="B99" s="86"/>
      <c r="C99" s="9"/>
      <c r="D99" s="9"/>
      <c r="E99" s="10"/>
      <c r="F99" s="10"/>
      <c r="G99" s="10"/>
      <c r="H99" s="10"/>
      <c r="I99" s="10"/>
      <c r="J99" s="10"/>
      <c r="K99" s="10"/>
      <c r="L99" s="10"/>
      <c r="M99" s="10"/>
      <c r="O99" s="10"/>
      <c r="P99" s="10"/>
      <c r="Q99" s="10"/>
      <c r="R99" s="10"/>
      <c r="S99" s="10"/>
      <c r="T99" s="10"/>
      <c r="U99" s="10"/>
      <c r="V99" s="10"/>
      <c r="X99" s="10"/>
      <c r="Y99" s="202"/>
      <c r="Z99" s="10"/>
      <c r="AB99" s="10"/>
      <c r="AC99" s="20"/>
      <c r="AD99" s="8"/>
      <c r="AE99" s="5"/>
      <c r="AF99" s="5"/>
      <c r="BF99" s="7"/>
    </row>
    <row r="100" spans="1:58" s="6" customFormat="1" ht="15.95" customHeight="1" x14ac:dyDescent="0.4">
      <c r="A100" s="137"/>
      <c r="B100" s="86"/>
      <c r="C100" s="9"/>
      <c r="D100" s="9"/>
      <c r="E100" s="10"/>
      <c r="F100" s="10"/>
      <c r="G100" s="10"/>
      <c r="H100" s="10"/>
      <c r="I100" s="10"/>
      <c r="J100" s="10"/>
      <c r="K100" s="10"/>
      <c r="L100" s="10"/>
      <c r="M100" s="10"/>
      <c r="O100" s="10"/>
      <c r="P100" s="10"/>
      <c r="Q100" s="10"/>
      <c r="R100" s="10"/>
      <c r="S100" s="10"/>
      <c r="T100" s="10"/>
      <c r="U100" s="10"/>
      <c r="V100" s="10"/>
      <c r="X100" s="10"/>
      <c r="Y100" s="202"/>
      <c r="Z100" s="10"/>
      <c r="AB100" s="10"/>
      <c r="AC100" s="18"/>
      <c r="AE100" s="5"/>
      <c r="AF100" s="5"/>
      <c r="BF100" s="7"/>
    </row>
    <row r="101" spans="1:58" s="6" customFormat="1" ht="15.95" customHeight="1" x14ac:dyDescent="0.4">
      <c r="A101" s="137"/>
      <c r="B101" s="86"/>
      <c r="C101" s="9"/>
      <c r="D101" s="9"/>
      <c r="E101" s="10"/>
      <c r="F101" s="10"/>
      <c r="G101" s="10"/>
      <c r="H101" s="10"/>
      <c r="I101" s="10"/>
      <c r="J101" s="10"/>
      <c r="K101" s="10"/>
      <c r="L101" s="10"/>
      <c r="M101" s="10"/>
      <c r="O101" s="10"/>
      <c r="P101" s="10"/>
      <c r="Q101" s="10"/>
      <c r="R101" s="10"/>
      <c r="S101" s="10"/>
      <c r="T101" s="10"/>
      <c r="U101" s="10"/>
      <c r="V101" s="10"/>
      <c r="X101" s="10"/>
      <c r="Y101" s="202"/>
      <c r="Z101" s="10"/>
      <c r="AB101" s="10"/>
      <c r="AC101" s="18"/>
      <c r="AE101" s="5"/>
      <c r="AF101" s="5"/>
      <c r="BF101" s="7"/>
    </row>
    <row r="102" spans="1:58" s="6" customFormat="1" ht="15.95" customHeight="1" x14ac:dyDescent="0.4">
      <c r="A102" s="137"/>
      <c r="B102" s="86"/>
      <c r="Y102" s="203"/>
      <c r="AC102" s="18"/>
      <c r="AE102" s="5"/>
      <c r="AF102" s="5"/>
      <c r="BF102" s="7"/>
    </row>
    <row r="103" spans="1:58" s="6" customFormat="1" ht="15.95" customHeight="1" x14ac:dyDescent="0.4">
      <c r="A103" s="137"/>
      <c r="B103" s="86"/>
      <c r="Y103" s="203"/>
      <c r="AC103" s="18"/>
      <c r="AE103" s="5"/>
      <c r="AF103" s="5"/>
      <c r="BF103" s="7"/>
    </row>
    <row r="104" spans="1:58" s="6" customFormat="1" ht="15.95" customHeight="1" x14ac:dyDescent="0.4">
      <c r="A104" s="137"/>
      <c r="B104" s="86"/>
      <c r="Y104" s="203"/>
      <c r="AC104" s="18"/>
      <c r="AE104" s="5"/>
      <c r="AF104" s="5"/>
      <c r="BF104" s="7"/>
    </row>
    <row r="105" spans="1:58" s="6" customFormat="1" ht="15.95" customHeight="1" x14ac:dyDescent="0.4">
      <c r="A105" s="137"/>
      <c r="B105" s="86"/>
      <c r="Y105" s="203"/>
      <c r="AC105" s="18"/>
      <c r="AE105" s="5"/>
      <c r="AF105" s="5"/>
      <c r="BF105" s="7"/>
    </row>
    <row r="106" spans="1:58" s="6" customFormat="1" ht="15.95" customHeight="1" x14ac:dyDescent="0.4">
      <c r="A106" s="137"/>
      <c r="B106" s="86"/>
      <c r="Y106" s="203"/>
      <c r="AC106" s="18"/>
      <c r="AE106" s="5"/>
      <c r="AF106" s="5"/>
      <c r="BF106" s="7"/>
    </row>
    <row r="107" spans="1:58" s="6" customFormat="1" ht="15.95" customHeight="1" x14ac:dyDescent="0.4">
      <c r="A107" s="137"/>
      <c r="B107" s="86"/>
      <c r="Y107" s="203"/>
      <c r="AC107" s="18"/>
      <c r="AE107" s="5"/>
      <c r="AF107" s="5"/>
      <c r="BF107" s="7"/>
    </row>
    <row r="108" spans="1:58" s="6" customFormat="1" ht="15.95" customHeight="1" x14ac:dyDescent="0.4">
      <c r="A108" s="137"/>
      <c r="B108" s="86"/>
      <c r="Y108" s="203"/>
      <c r="AC108" s="18"/>
      <c r="AE108" s="5"/>
      <c r="AF108" s="5"/>
      <c r="BF108" s="7"/>
    </row>
    <row r="109" spans="1:58" s="6" customFormat="1" ht="15.95" customHeight="1" x14ac:dyDescent="0.4">
      <c r="A109" s="137"/>
      <c r="B109" s="86"/>
      <c r="Y109" s="203"/>
      <c r="AC109" s="18"/>
      <c r="AE109" s="5"/>
      <c r="AF109" s="5"/>
      <c r="BF109" s="7"/>
    </row>
    <row r="110" spans="1:58" s="6" customFormat="1" ht="15.95" customHeight="1" x14ac:dyDescent="0.4">
      <c r="A110" s="137"/>
      <c r="B110" s="86"/>
      <c r="Y110" s="203"/>
      <c r="AC110" s="18"/>
      <c r="AE110" s="5"/>
      <c r="AF110" s="5"/>
      <c r="BF110" s="7"/>
    </row>
    <row r="111" spans="1:58" s="6" customFormat="1" ht="15.95" customHeight="1" x14ac:dyDescent="0.4">
      <c r="A111" s="137"/>
      <c r="B111" s="86"/>
      <c r="Y111" s="203"/>
      <c r="AC111" s="18"/>
      <c r="AE111" s="5"/>
      <c r="AF111" s="5"/>
      <c r="BF111" s="7"/>
    </row>
    <row r="112" spans="1:58" s="6" customFormat="1" ht="15.95" customHeight="1" x14ac:dyDescent="0.4">
      <c r="A112" s="137"/>
      <c r="B112" s="86"/>
      <c r="Y112" s="203"/>
      <c r="AC112" s="18"/>
      <c r="AE112" s="5"/>
      <c r="AF112" s="5"/>
      <c r="BF112" s="7"/>
    </row>
    <row r="113" spans="1:58" s="6" customFormat="1" ht="15.95" customHeight="1" x14ac:dyDescent="0.4">
      <c r="A113" s="137"/>
      <c r="B113" s="86"/>
      <c r="N113" s="12"/>
      <c r="W113" s="12"/>
      <c r="Y113" s="203"/>
      <c r="AA113" s="12"/>
      <c r="AC113" s="18"/>
      <c r="AE113" s="5"/>
      <c r="AF113" s="5"/>
      <c r="BF113" s="7"/>
    </row>
    <row r="114" spans="1:58" s="6" customFormat="1" ht="15.95" customHeight="1" x14ac:dyDescent="0.4">
      <c r="A114" s="137"/>
      <c r="B114" s="86"/>
      <c r="N114" s="12"/>
      <c r="W114" s="12"/>
      <c r="Y114" s="203"/>
      <c r="AA114" s="12"/>
      <c r="AC114" s="18"/>
      <c r="AE114" s="5"/>
      <c r="AF114" s="5"/>
      <c r="BF114" s="7"/>
    </row>
    <row r="115" spans="1:58" s="6" customFormat="1" ht="15.95" customHeight="1" x14ac:dyDescent="0.4">
      <c r="A115" s="137"/>
      <c r="B115" s="86"/>
      <c r="N115" s="12"/>
      <c r="W115" s="12"/>
      <c r="Y115" s="203"/>
      <c r="AA115" s="12"/>
      <c r="AC115" s="22"/>
      <c r="AD115" s="12"/>
      <c r="AE115" s="13"/>
      <c r="AF115" s="13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7"/>
    </row>
    <row r="116" spans="1:58" ht="15.95" customHeight="1" x14ac:dyDescent="0.4">
      <c r="B116" s="8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12"/>
      <c r="O116" s="6"/>
      <c r="P116" s="6"/>
      <c r="Q116" s="6"/>
      <c r="R116" s="6"/>
      <c r="S116" s="6"/>
      <c r="T116" s="6"/>
      <c r="U116" s="6"/>
      <c r="V116" s="6"/>
      <c r="W116" s="12"/>
      <c r="X116" s="6"/>
      <c r="Y116" s="203"/>
      <c r="Z116" s="6"/>
      <c r="AA116" s="12"/>
      <c r="AB116" s="6"/>
      <c r="AC116" s="22"/>
      <c r="AD116" s="12"/>
      <c r="AE116" s="13"/>
      <c r="AF116" s="13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7"/>
    </row>
    <row r="117" spans="1:58" ht="15.95" customHeight="1" x14ac:dyDescent="0.4">
      <c r="B117" s="86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203"/>
      <c r="Z117" s="12"/>
      <c r="AA117" s="12"/>
      <c r="AB117" s="12"/>
      <c r="AC117" s="22"/>
      <c r="AD117" s="12"/>
      <c r="AE117" s="13"/>
      <c r="AF117" s="13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7"/>
    </row>
    <row r="118" spans="1:58" ht="15.95" customHeight="1" x14ac:dyDescent="0.4">
      <c r="B118" s="86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203"/>
      <c r="Z118" s="12"/>
      <c r="AA118" s="12"/>
      <c r="AB118" s="12"/>
      <c r="AC118" s="22"/>
      <c r="AD118" s="12"/>
      <c r="AE118" s="13"/>
      <c r="AF118" s="13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7"/>
    </row>
    <row r="119" spans="1:58" ht="15.95" customHeight="1" x14ac:dyDescent="0.4">
      <c r="B119" s="86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203"/>
      <c r="Z119" s="12"/>
      <c r="AA119" s="12"/>
      <c r="AB119" s="12"/>
      <c r="AC119" s="22"/>
      <c r="AD119" s="12"/>
      <c r="AE119" s="13"/>
      <c r="AF119" s="13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7"/>
    </row>
    <row r="120" spans="1:58" ht="15.95" customHeight="1" x14ac:dyDescent="0.35">
      <c r="B120" s="86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5"/>
      <c r="O120" s="12"/>
      <c r="P120" s="12"/>
      <c r="Q120" s="12"/>
      <c r="R120" s="12"/>
      <c r="S120" s="12"/>
      <c r="T120" s="12"/>
      <c r="U120" s="12"/>
      <c r="V120" s="12"/>
      <c r="W120" s="15"/>
      <c r="X120" s="12"/>
      <c r="Y120" s="203"/>
      <c r="Z120" s="12"/>
      <c r="AA120" s="15"/>
      <c r="AB120" s="12"/>
      <c r="AC120" s="22"/>
      <c r="AD120" s="12"/>
      <c r="AE120" s="13"/>
      <c r="AF120" s="13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</row>
    <row r="121" spans="1:58" ht="15.95" customHeight="1" x14ac:dyDescent="0.35">
      <c r="B121" s="86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5"/>
      <c r="O121" s="12"/>
      <c r="P121" s="12"/>
      <c r="Q121" s="12"/>
      <c r="R121" s="12"/>
      <c r="S121" s="12"/>
      <c r="T121" s="12"/>
      <c r="U121" s="12"/>
      <c r="V121" s="12"/>
      <c r="W121" s="15"/>
      <c r="X121" s="12"/>
      <c r="Y121" s="203"/>
      <c r="Z121" s="12"/>
      <c r="AA121" s="15"/>
      <c r="AB121" s="12"/>
      <c r="AC121" s="22"/>
      <c r="AD121" s="12"/>
      <c r="AE121" s="13"/>
      <c r="AF121" s="13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</row>
    <row r="122" spans="1:58" ht="15.95" customHeight="1" x14ac:dyDescent="0.35">
      <c r="B122" s="86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5"/>
      <c r="O122" s="12"/>
      <c r="P122" s="12"/>
      <c r="Q122" s="12"/>
      <c r="R122" s="12"/>
      <c r="S122" s="12"/>
      <c r="T122" s="12"/>
      <c r="U122" s="12"/>
      <c r="V122" s="12"/>
      <c r="W122" s="15"/>
      <c r="X122" s="12"/>
      <c r="Y122" s="203"/>
      <c r="Z122" s="12"/>
      <c r="AA122" s="15"/>
      <c r="AB122" s="12"/>
      <c r="AC122" s="19"/>
      <c r="AD122" s="11"/>
      <c r="AE122" s="16"/>
      <c r="AF122" s="16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</row>
    <row r="123" spans="1:58" ht="15.95" customHeight="1" x14ac:dyDescent="0.35">
      <c r="B123" s="86"/>
      <c r="C123" s="14"/>
      <c r="D123" s="14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202"/>
      <c r="Z123" s="15"/>
      <c r="AA123" s="15"/>
      <c r="AB123" s="15"/>
      <c r="AC123" s="19"/>
      <c r="AD123" s="11"/>
      <c r="AE123" s="16"/>
      <c r="AF123" s="16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</row>
    <row r="124" spans="1:58" ht="17.25" x14ac:dyDescent="0.35">
      <c r="B124" s="86"/>
      <c r="C124" s="14"/>
      <c r="D124" s="14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202"/>
      <c r="Z124" s="15"/>
      <c r="AA124" s="15"/>
      <c r="AB124" s="15"/>
      <c r="AC124" s="19"/>
      <c r="AD124" s="11"/>
      <c r="AE124" s="16"/>
      <c r="AF124" s="16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</row>
    <row r="125" spans="1:58" ht="17.25" x14ac:dyDescent="0.35">
      <c r="B125" s="86"/>
      <c r="C125" s="14"/>
      <c r="D125" s="14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202"/>
      <c r="Z125" s="15"/>
      <c r="AA125" s="15"/>
      <c r="AB125" s="15"/>
      <c r="AC125" s="19"/>
      <c r="AD125" s="11"/>
      <c r="AE125" s="16"/>
      <c r="AF125" s="16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</row>
    <row r="126" spans="1:58" ht="17.25" x14ac:dyDescent="0.35">
      <c r="B126" s="86"/>
      <c r="C126" s="14"/>
      <c r="D126" s="14"/>
      <c r="E126" s="15"/>
      <c r="F126" s="15"/>
      <c r="G126" s="15"/>
      <c r="H126" s="15"/>
      <c r="I126" s="15"/>
      <c r="J126" s="15"/>
      <c r="K126" s="15"/>
      <c r="L126" s="15"/>
      <c r="M126" s="15"/>
      <c r="N126" s="17"/>
      <c r="O126" s="15"/>
      <c r="P126" s="15"/>
      <c r="Q126" s="15"/>
      <c r="R126" s="15"/>
      <c r="S126" s="15"/>
      <c r="T126" s="15"/>
      <c r="U126" s="15"/>
      <c r="V126" s="15"/>
      <c r="W126" s="17"/>
      <c r="X126" s="15"/>
      <c r="Y126" s="202"/>
      <c r="Z126" s="15"/>
      <c r="AA126" s="17"/>
      <c r="AB126" s="15"/>
      <c r="AC126" s="19"/>
      <c r="AD126" s="11"/>
      <c r="AE126" s="16"/>
      <c r="AF126" s="16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</row>
    <row r="127" spans="1:58" ht="17.25" x14ac:dyDescent="0.35">
      <c r="B127" s="86"/>
      <c r="C127" s="14"/>
      <c r="D127" s="14"/>
      <c r="E127" s="15"/>
      <c r="F127" s="15"/>
      <c r="G127" s="15"/>
      <c r="H127" s="15"/>
      <c r="I127" s="15"/>
      <c r="J127" s="15"/>
      <c r="K127" s="15"/>
      <c r="L127" s="15"/>
      <c r="M127" s="15"/>
      <c r="N127" s="17"/>
      <c r="O127" s="15"/>
      <c r="P127" s="15"/>
      <c r="Q127" s="15"/>
      <c r="R127" s="15"/>
      <c r="S127" s="15"/>
      <c r="T127" s="15"/>
      <c r="U127" s="15"/>
      <c r="V127" s="15"/>
      <c r="W127" s="17"/>
      <c r="X127" s="15"/>
      <c r="Y127" s="202"/>
      <c r="Z127" s="15"/>
      <c r="AA127" s="17"/>
      <c r="AB127" s="15"/>
      <c r="AC127" s="19"/>
      <c r="AD127" s="11"/>
      <c r="AE127" s="16"/>
      <c r="AF127" s="16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</row>
    <row r="128" spans="1:58" x14ac:dyDescent="0.3">
      <c r="C128" s="16"/>
      <c r="D128" s="16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Z128" s="17"/>
      <c r="AA128" s="17"/>
      <c r="AB128" s="17"/>
      <c r="AC128" s="19"/>
      <c r="AD128" s="11"/>
      <c r="AE128" s="16"/>
      <c r="AF128" s="16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</row>
    <row r="129" spans="3:57" x14ac:dyDescent="0.3">
      <c r="C129" s="16"/>
      <c r="D129" s="16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Z129" s="17"/>
      <c r="AA129" s="17"/>
      <c r="AB129" s="17"/>
      <c r="AC129" s="19"/>
      <c r="AD129" s="11"/>
      <c r="AE129" s="16"/>
      <c r="AF129" s="16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</row>
    <row r="130" spans="3:57" x14ac:dyDescent="0.3">
      <c r="C130" s="16"/>
      <c r="D130" s="16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Z130" s="17"/>
      <c r="AA130" s="17"/>
      <c r="AB130" s="17"/>
      <c r="AC130" s="19"/>
      <c r="AD130" s="11"/>
      <c r="AE130" s="16"/>
      <c r="AF130" s="16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</row>
    <row r="131" spans="3:57" x14ac:dyDescent="0.3">
      <c r="C131" s="16"/>
      <c r="D131" s="16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Z131" s="17"/>
      <c r="AA131" s="17"/>
      <c r="AB131" s="17"/>
      <c r="AC131" s="19"/>
      <c r="AD131" s="11"/>
      <c r="AE131" s="16"/>
      <c r="AF131" s="16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</row>
    <row r="132" spans="3:57" x14ac:dyDescent="0.3">
      <c r="C132" s="16"/>
      <c r="D132" s="16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Z132" s="17"/>
      <c r="AA132" s="17"/>
      <c r="AB132" s="17"/>
      <c r="AC132" s="19"/>
      <c r="AD132" s="11"/>
      <c r="AE132" s="16"/>
      <c r="AF132" s="16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</row>
    <row r="133" spans="3:57" x14ac:dyDescent="0.3">
      <c r="C133" s="16"/>
      <c r="D133" s="16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Z133" s="17"/>
      <c r="AA133" s="17"/>
      <c r="AB133" s="17"/>
      <c r="AC133" s="19"/>
      <c r="AD133" s="11"/>
      <c r="AE133" s="16"/>
      <c r="AF133" s="16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/>
    </row>
    <row r="134" spans="3:57" x14ac:dyDescent="0.3">
      <c r="C134" s="16"/>
      <c r="D134" s="16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Z134" s="17"/>
      <c r="AA134" s="17"/>
      <c r="AB134" s="17"/>
      <c r="AC134" s="19"/>
      <c r="AD134" s="11"/>
      <c r="AE134" s="16"/>
      <c r="AF134" s="16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</row>
    <row r="135" spans="3:57" x14ac:dyDescent="0.3">
      <c r="C135" s="16"/>
      <c r="D135" s="16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Z135" s="17"/>
      <c r="AA135" s="17"/>
      <c r="AB135" s="17"/>
      <c r="AC135" s="19"/>
      <c r="AD135" s="11"/>
      <c r="AE135" s="16"/>
      <c r="AF135" s="16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  <c r="BE135" s="17"/>
    </row>
    <row r="136" spans="3:57" x14ac:dyDescent="0.3">
      <c r="C136" s="16"/>
      <c r="D136" s="16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Z136" s="17"/>
      <c r="AA136" s="17"/>
      <c r="AB136" s="17"/>
      <c r="AC136" s="19"/>
      <c r="AD136" s="11"/>
      <c r="AE136" s="16"/>
      <c r="AF136" s="16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</row>
    <row r="137" spans="3:57" x14ac:dyDescent="0.3">
      <c r="C137" s="16"/>
      <c r="D137" s="16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Z137" s="17"/>
      <c r="AA137" s="17"/>
      <c r="AB137" s="17"/>
      <c r="AC137" s="19"/>
      <c r="AD137" s="11"/>
      <c r="AE137" s="16"/>
      <c r="AF137" s="16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</row>
    <row r="138" spans="3:57" x14ac:dyDescent="0.3">
      <c r="C138" s="16"/>
      <c r="D138" s="16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Z138" s="17"/>
      <c r="AA138" s="17"/>
      <c r="AB138" s="17"/>
      <c r="AC138" s="19"/>
      <c r="AD138" s="11"/>
      <c r="AE138" s="16"/>
      <c r="AF138" s="16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</row>
    <row r="139" spans="3:57" x14ac:dyDescent="0.3">
      <c r="C139" s="16"/>
      <c r="D139" s="16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Z139" s="17"/>
      <c r="AA139" s="17"/>
      <c r="AB139" s="17"/>
      <c r="AC139" s="19"/>
      <c r="AD139" s="11"/>
      <c r="AE139" s="16"/>
      <c r="AF139" s="16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</row>
    <row r="140" spans="3:57" x14ac:dyDescent="0.3">
      <c r="C140" s="16"/>
      <c r="D140" s="16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Z140" s="17"/>
      <c r="AA140" s="17"/>
      <c r="AB140" s="17"/>
      <c r="AC140" s="19"/>
      <c r="AD140" s="11"/>
      <c r="AE140" s="16"/>
      <c r="AF140" s="16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</row>
    <row r="141" spans="3:57" x14ac:dyDescent="0.3">
      <c r="C141" s="16"/>
      <c r="D141" s="16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Z141" s="17"/>
      <c r="AA141" s="17"/>
      <c r="AB141" s="17"/>
      <c r="AC141" s="19"/>
      <c r="AD141" s="11"/>
      <c r="AE141" s="16"/>
      <c r="AF141" s="16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</row>
    <row r="142" spans="3:57" x14ac:dyDescent="0.3">
      <c r="C142" s="16"/>
      <c r="D142" s="16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Z142" s="17"/>
      <c r="AA142" s="17"/>
      <c r="AB142" s="17"/>
      <c r="AC142" s="19"/>
      <c r="AD142" s="11"/>
      <c r="AE142" s="16"/>
      <c r="AF142" s="16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</row>
    <row r="143" spans="3:57" x14ac:dyDescent="0.3">
      <c r="C143" s="16"/>
      <c r="D143" s="16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Z143" s="17"/>
      <c r="AA143" s="17"/>
      <c r="AB143" s="17"/>
      <c r="AC143" s="19"/>
      <c r="AD143" s="11"/>
      <c r="AE143" s="16"/>
      <c r="AF143" s="16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</row>
    <row r="144" spans="3:57" x14ac:dyDescent="0.3">
      <c r="C144" s="16"/>
      <c r="D144" s="16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Z144" s="17"/>
      <c r="AA144" s="17"/>
      <c r="AB144" s="17"/>
      <c r="AC144" s="19"/>
      <c r="AD144" s="11"/>
      <c r="AE144" s="16"/>
      <c r="AF144" s="16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</row>
    <row r="145" spans="3:57" x14ac:dyDescent="0.3">
      <c r="C145" s="16"/>
      <c r="D145" s="16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Z145" s="17"/>
      <c r="AA145" s="17"/>
      <c r="AB145" s="17"/>
      <c r="AC145" s="19"/>
      <c r="AD145" s="11"/>
      <c r="AE145" s="16"/>
      <c r="AF145" s="16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</row>
    <row r="146" spans="3:57" x14ac:dyDescent="0.3">
      <c r="C146" s="16"/>
      <c r="D146" s="16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Z146" s="17"/>
      <c r="AA146" s="17"/>
      <c r="AB146" s="17"/>
      <c r="AC146" s="19"/>
      <c r="AD146" s="11"/>
      <c r="AE146" s="16"/>
      <c r="AF146" s="16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</row>
    <row r="147" spans="3:57" x14ac:dyDescent="0.3">
      <c r="C147" s="16"/>
      <c r="D147" s="16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Z147" s="17"/>
      <c r="AA147" s="17"/>
      <c r="AB147" s="17"/>
      <c r="AC147" s="19"/>
      <c r="AD147" s="11"/>
      <c r="AE147" s="16"/>
      <c r="AF147" s="16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  <c r="BE147" s="17"/>
    </row>
    <row r="148" spans="3:57" x14ac:dyDescent="0.3">
      <c r="C148" s="16"/>
      <c r="D148" s="16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Z148" s="17"/>
      <c r="AA148" s="17"/>
      <c r="AB148" s="17"/>
      <c r="AC148" s="19"/>
      <c r="AD148" s="11"/>
      <c r="AE148" s="16"/>
      <c r="AF148" s="16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</row>
    <row r="149" spans="3:57" x14ac:dyDescent="0.3">
      <c r="C149" s="16"/>
      <c r="D149" s="16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Z149" s="17"/>
      <c r="AA149" s="17"/>
      <c r="AB149" s="17"/>
      <c r="AC149" s="19"/>
      <c r="AD149" s="11"/>
      <c r="AE149" s="16"/>
      <c r="AF149" s="16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</row>
    <row r="150" spans="3:57" x14ac:dyDescent="0.3">
      <c r="C150" s="16"/>
      <c r="D150" s="16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Z150" s="17"/>
      <c r="AA150" s="17"/>
      <c r="AB150" s="17"/>
      <c r="AC150" s="19"/>
      <c r="AD150" s="11"/>
      <c r="AE150" s="16"/>
      <c r="AF150" s="16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</row>
    <row r="151" spans="3:57" x14ac:dyDescent="0.3">
      <c r="C151" s="16"/>
      <c r="D151" s="16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Z151" s="17"/>
      <c r="AA151" s="17"/>
      <c r="AB151" s="17"/>
      <c r="AC151" s="19"/>
      <c r="AD151" s="11"/>
      <c r="AE151" s="16"/>
      <c r="AF151" s="16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</row>
    <row r="152" spans="3:57" x14ac:dyDescent="0.3">
      <c r="C152" s="16"/>
      <c r="D152" s="16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Z152" s="17"/>
      <c r="AA152" s="17"/>
      <c r="AB152" s="17"/>
      <c r="AC152" s="19"/>
      <c r="AD152" s="11"/>
      <c r="AE152" s="16"/>
      <c r="AF152" s="16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  <c r="BE152" s="17"/>
    </row>
    <row r="153" spans="3:57" x14ac:dyDescent="0.3">
      <c r="C153" s="16"/>
      <c r="D153" s="16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Z153" s="17"/>
      <c r="AA153" s="17"/>
      <c r="AB153" s="17"/>
      <c r="AC153" s="19"/>
      <c r="AD153" s="11"/>
      <c r="AE153" s="16"/>
      <c r="AF153" s="16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</row>
    <row r="154" spans="3:57" x14ac:dyDescent="0.3">
      <c r="C154" s="16"/>
      <c r="D154" s="16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Z154" s="17"/>
      <c r="AA154" s="17"/>
      <c r="AB154" s="17"/>
      <c r="AC154" s="19"/>
      <c r="AD154" s="11"/>
      <c r="AE154" s="16"/>
      <c r="AF154" s="16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</row>
    <row r="155" spans="3:57" x14ac:dyDescent="0.3">
      <c r="C155" s="16"/>
      <c r="D155" s="16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Z155" s="17"/>
      <c r="AA155" s="17"/>
      <c r="AB155" s="17"/>
      <c r="AC155" s="19"/>
      <c r="AD155" s="11"/>
      <c r="AE155" s="16"/>
      <c r="AF155" s="16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</row>
    <row r="156" spans="3:57" x14ac:dyDescent="0.3">
      <c r="C156" s="16"/>
      <c r="D156" s="16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Z156" s="17"/>
      <c r="AA156" s="17"/>
      <c r="AB156" s="17"/>
      <c r="AC156" s="19"/>
      <c r="AD156" s="11"/>
      <c r="AE156" s="16"/>
      <c r="AF156" s="16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  <c r="BE156" s="17"/>
    </row>
    <row r="157" spans="3:57" x14ac:dyDescent="0.3">
      <c r="C157" s="16"/>
      <c r="D157" s="16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Z157" s="17"/>
      <c r="AA157" s="17"/>
      <c r="AB157" s="17"/>
      <c r="AC157" s="19"/>
      <c r="AD157" s="11"/>
      <c r="AE157" s="16"/>
      <c r="AF157" s="16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  <c r="BE157" s="17"/>
    </row>
    <row r="158" spans="3:57" x14ac:dyDescent="0.3">
      <c r="C158" s="16"/>
      <c r="D158" s="16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Z158" s="17"/>
      <c r="AA158" s="17"/>
      <c r="AB158" s="17"/>
      <c r="AC158" s="19"/>
      <c r="AD158" s="11"/>
      <c r="AE158" s="16"/>
      <c r="AF158" s="16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  <c r="BE158" s="17"/>
    </row>
    <row r="159" spans="3:57" x14ac:dyDescent="0.3">
      <c r="C159" s="16"/>
      <c r="D159" s="16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Z159" s="17"/>
      <c r="AA159" s="17"/>
      <c r="AB159" s="17"/>
      <c r="AC159" s="19"/>
      <c r="AD159" s="11"/>
      <c r="AE159" s="16"/>
      <c r="AF159" s="16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  <c r="BE159" s="17"/>
    </row>
    <row r="160" spans="3:57" x14ac:dyDescent="0.3">
      <c r="C160" s="16"/>
      <c r="D160" s="16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Z160" s="17"/>
      <c r="AA160" s="17"/>
      <c r="AB160" s="17"/>
      <c r="AC160" s="19"/>
      <c r="AD160" s="11"/>
      <c r="AE160" s="16"/>
      <c r="AF160" s="16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  <c r="BE160" s="17"/>
    </row>
    <row r="161" spans="3:57" x14ac:dyDescent="0.3">
      <c r="C161" s="16"/>
      <c r="D161" s="16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Z161" s="17"/>
      <c r="AA161" s="17"/>
      <c r="AB161" s="17"/>
      <c r="AC161" s="19"/>
      <c r="AD161" s="11"/>
      <c r="AE161" s="16"/>
      <c r="AF161" s="16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  <c r="BE161" s="17"/>
    </row>
    <row r="162" spans="3:57" x14ac:dyDescent="0.3">
      <c r="C162" s="16"/>
      <c r="D162" s="16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Z162" s="17"/>
      <c r="AA162" s="17"/>
      <c r="AB162" s="17"/>
      <c r="AC162" s="19"/>
      <c r="AD162" s="11"/>
      <c r="AE162" s="16"/>
      <c r="AF162" s="16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  <c r="BE162" s="17"/>
    </row>
    <row r="163" spans="3:57" x14ac:dyDescent="0.3">
      <c r="C163" s="16"/>
      <c r="D163" s="16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Z163" s="17"/>
      <c r="AA163" s="17"/>
      <c r="AB163" s="17"/>
      <c r="AC163" s="19"/>
      <c r="AD163" s="11"/>
      <c r="AE163" s="16"/>
      <c r="AF163" s="16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  <c r="BE163" s="17"/>
    </row>
    <row r="164" spans="3:57" x14ac:dyDescent="0.3">
      <c r="C164" s="16"/>
      <c r="D164" s="16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Z164" s="17"/>
      <c r="AA164" s="17"/>
      <c r="AB164" s="17"/>
      <c r="AC164" s="19"/>
      <c r="AD164" s="11"/>
      <c r="AE164" s="16"/>
      <c r="AF164" s="16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</row>
    <row r="165" spans="3:57" x14ac:dyDescent="0.3">
      <c r="C165" s="16"/>
      <c r="D165" s="16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Z165" s="17"/>
      <c r="AA165" s="17"/>
      <c r="AB165" s="17"/>
      <c r="AC165" s="19"/>
      <c r="AD165" s="11"/>
      <c r="AE165" s="16"/>
      <c r="AF165" s="16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</row>
    <row r="166" spans="3:57" x14ac:dyDescent="0.3">
      <c r="C166" s="16"/>
      <c r="D166" s="16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Z166" s="17"/>
      <c r="AA166" s="17"/>
      <c r="AB166" s="17"/>
      <c r="AC166" s="19"/>
      <c r="AD166" s="11"/>
      <c r="AE166" s="16"/>
      <c r="AF166" s="16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  <c r="BE166" s="17"/>
    </row>
    <row r="167" spans="3:57" x14ac:dyDescent="0.3">
      <c r="C167" s="16"/>
      <c r="D167" s="16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Z167" s="17"/>
      <c r="AA167" s="17"/>
      <c r="AB167" s="17"/>
      <c r="AC167" s="19"/>
      <c r="AD167" s="11"/>
      <c r="AE167" s="16"/>
      <c r="AF167" s="16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  <c r="BE167" s="17"/>
    </row>
    <row r="168" spans="3:57" x14ac:dyDescent="0.3">
      <c r="C168" s="16"/>
      <c r="D168" s="16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Z168" s="17"/>
      <c r="AA168" s="17"/>
      <c r="AB168" s="17"/>
      <c r="AC168" s="19"/>
      <c r="AD168" s="11"/>
      <c r="AE168" s="16"/>
      <c r="AF168" s="16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  <c r="BE168" s="17"/>
    </row>
    <row r="169" spans="3:57" x14ac:dyDescent="0.3">
      <c r="C169" s="16"/>
      <c r="D169" s="16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Z169" s="17"/>
      <c r="AA169" s="17"/>
      <c r="AB169" s="17"/>
      <c r="AC169" s="19"/>
      <c r="AD169" s="11"/>
      <c r="AE169" s="16"/>
      <c r="AF169" s="16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  <c r="BE169" s="17"/>
    </row>
    <row r="170" spans="3:57" x14ac:dyDescent="0.3">
      <c r="C170" s="16"/>
      <c r="D170" s="16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Z170" s="17"/>
      <c r="AA170" s="17"/>
      <c r="AB170" s="17"/>
      <c r="AC170" s="19"/>
      <c r="AD170" s="11"/>
      <c r="AE170" s="16"/>
      <c r="AF170" s="16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  <c r="BE170" s="17"/>
    </row>
    <row r="171" spans="3:57" x14ac:dyDescent="0.3">
      <c r="C171" s="16"/>
      <c r="D171" s="16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Z171" s="17"/>
      <c r="AA171" s="17"/>
      <c r="AB171" s="17"/>
      <c r="AC171" s="19"/>
      <c r="AD171" s="11"/>
      <c r="AE171" s="16"/>
      <c r="AF171" s="16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  <c r="BE171" s="17"/>
    </row>
    <row r="172" spans="3:57" x14ac:dyDescent="0.3">
      <c r="C172" s="16"/>
      <c r="D172" s="16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Z172" s="17"/>
      <c r="AA172" s="17"/>
      <c r="AB172" s="17"/>
      <c r="AC172" s="19"/>
      <c r="AD172" s="11"/>
      <c r="AE172" s="16"/>
      <c r="AF172" s="16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  <c r="BE172" s="17"/>
    </row>
    <row r="173" spans="3:57" x14ac:dyDescent="0.3">
      <c r="C173" s="16"/>
      <c r="D173" s="16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Z173" s="17"/>
      <c r="AA173" s="17"/>
      <c r="AB173" s="17"/>
      <c r="AC173" s="19"/>
      <c r="AD173" s="11"/>
      <c r="AE173" s="16"/>
      <c r="AF173" s="16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</row>
    <row r="174" spans="3:57" x14ac:dyDescent="0.3">
      <c r="C174" s="16"/>
      <c r="D174" s="16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Z174" s="17"/>
      <c r="AA174" s="17"/>
      <c r="AB174" s="17"/>
      <c r="AC174" s="19"/>
      <c r="AD174" s="11"/>
      <c r="AE174" s="16"/>
      <c r="AF174" s="16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  <c r="BE174" s="17"/>
    </row>
    <row r="175" spans="3:57" x14ac:dyDescent="0.3">
      <c r="C175" s="16"/>
      <c r="D175" s="16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Z175" s="17"/>
      <c r="AA175" s="17"/>
      <c r="AB175" s="17"/>
      <c r="AC175" s="19"/>
      <c r="AD175" s="11"/>
      <c r="AE175" s="16"/>
      <c r="AF175" s="16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  <c r="BE175" s="17"/>
    </row>
    <row r="176" spans="3:57" x14ac:dyDescent="0.3">
      <c r="C176" s="16"/>
      <c r="D176" s="16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Z176" s="17"/>
      <c r="AA176" s="17"/>
      <c r="AB176" s="17"/>
      <c r="AC176" s="19"/>
      <c r="AD176" s="11"/>
      <c r="AE176" s="16"/>
      <c r="AF176" s="16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  <c r="BE176" s="17"/>
    </row>
    <row r="177" spans="3:57" x14ac:dyDescent="0.3">
      <c r="C177" s="16"/>
      <c r="D177" s="16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Z177" s="17"/>
      <c r="AA177" s="17"/>
      <c r="AB177" s="17"/>
      <c r="AC177" s="19"/>
      <c r="AD177" s="11"/>
      <c r="AE177" s="16"/>
      <c r="AF177" s="16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  <c r="BE177" s="17"/>
    </row>
    <row r="178" spans="3:57" x14ac:dyDescent="0.3">
      <c r="C178" s="16"/>
      <c r="D178" s="16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Z178" s="17"/>
      <c r="AA178" s="17"/>
      <c r="AB178" s="17"/>
      <c r="AC178" s="19"/>
      <c r="AD178" s="11"/>
      <c r="AE178" s="16"/>
      <c r="AF178" s="16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  <c r="BC178" s="17"/>
      <c r="BD178" s="17"/>
      <c r="BE178" s="17"/>
    </row>
    <row r="179" spans="3:57" x14ac:dyDescent="0.3">
      <c r="C179" s="16"/>
      <c r="D179" s="16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Z179" s="17"/>
      <c r="AA179" s="17"/>
      <c r="AB179" s="17"/>
      <c r="AC179" s="19"/>
      <c r="AD179" s="11"/>
      <c r="AE179" s="16"/>
      <c r="AF179" s="16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  <c r="AX179" s="17"/>
      <c r="AY179" s="17"/>
      <c r="AZ179" s="17"/>
      <c r="BA179" s="17"/>
      <c r="BB179" s="17"/>
      <c r="BC179" s="17"/>
      <c r="BD179" s="17"/>
      <c r="BE179" s="17"/>
    </row>
    <row r="180" spans="3:57" x14ac:dyDescent="0.3">
      <c r="C180" s="16"/>
      <c r="D180" s="16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Z180" s="17"/>
      <c r="AA180" s="17"/>
      <c r="AB180" s="17"/>
      <c r="AC180" s="19"/>
      <c r="AD180" s="11"/>
      <c r="AE180" s="16"/>
      <c r="AF180" s="16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  <c r="BE180" s="17"/>
    </row>
    <row r="181" spans="3:57" x14ac:dyDescent="0.3">
      <c r="C181" s="16"/>
      <c r="D181" s="16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Z181" s="17"/>
      <c r="AA181" s="17"/>
      <c r="AB181" s="17"/>
      <c r="AC181" s="19"/>
      <c r="AD181" s="11"/>
      <c r="AE181" s="16"/>
      <c r="AF181" s="16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  <c r="BE181" s="17"/>
    </row>
    <row r="182" spans="3:57" x14ac:dyDescent="0.3">
      <c r="C182" s="16"/>
      <c r="D182" s="16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Z182" s="17"/>
      <c r="AA182" s="17"/>
      <c r="AB182" s="17"/>
      <c r="AC182" s="19"/>
      <c r="AD182" s="11"/>
      <c r="AE182" s="16"/>
      <c r="AF182" s="16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  <c r="AX182" s="17"/>
      <c r="AY182" s="17"/>
      <c r="AZ182" s="17"/>
      <c r="BA182" s="17"/>
      <c r="BB182" s="17"/>
      <c r="BC182" s="17"/>
      <c r="BD182" s="17"/>
      <c r="BE182" s="17"/>
    </row>
    <row r="183" spans="3:57" x14ac:dyDescent="0.3">
      <c r="C183" s="16"/>
      <c r="D183" s="16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Z183" s="17"/>
      <c r="AA183" s="17"/>
      <c r="AB183" s="17"/>
      <c r="AC183" s="19"/>
      <c r="AD183" s="11"/>
      <c r="AE183" s="16"/>
      <c r="AF183" s="16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  <c r="BC183" s="17"/>
      <c r="BD183" s="17"/>
      <c r="BE183" s="17"/>
    </row>
    <row r="184" spans="3:57" x14ac:dyDescent="0.3">
      <c r="C184" s="16"/>
      <c r="D184" s="16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Z184" s="17"/>
      <c r="AA184" s="17"/>
      <c r="AB184" s="17"/>
      <c r="AC184" s="19"/>
      <c r="AD184" s="11"/>
      <c r="AE184" s="16"/>
      <c r="AF184" s="16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  <c r="AX184" s="17"/>
      <c r="AY184" s="17"/>
      <c r="AZ184" s="17"/>
      <c r="BA184" s="17"/>
      <c r="BB184" s="17"/>
      <c r="BC184" s="17"/>
      <c r="BD184" s="17"/>
      <c r="BE184" s="17"/>
    </row>
    <row r="185" spans="3:57" x14ac:dyDescent="0.3">
      <c r="C185" s="16"/>
      <c r="D185" s="16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Z185" s="17"/>
      <c r="AA185" s="17"/>
      <c r="AB185" s="17"/>
      <c r="AC185" s="19"/>
      <c r="AD185" s="11"/>
      <c r="AE185" s="16"/>
      <c r="AF185" s="16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  <c r="AX185" s="17"/>
      <c r="AY185" s="17"/>
      <c r="AZ185" s="17"/>
      <c r="BA185" s="17"/>
      <c r="BB185" s="17"/>
      <c r="BC185" s="17"/>
      <c r="BD185" s="17"/>
      <c r="BE185" s="17"/>
    </row>
    <row r="186" spans="3:57" x14ac:dyDescent="0.3">
      <c r="C186" s="16"/>
      <c r="D186" s="16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Z186" s="17"/>
      <c r="AA186" s="17"/>
      <c r="AB186" s="17"/>
      <c r="AC186" s="19"/>
      <c r="AD186" s="11"/>
      <c r="AE186" s="16"/>
      <c r="AF186" s="16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  <c r="BB186" s="17"/>
      <c r="BC186" s="17"/>
      <c r="BD186" s="17"/>
      <c r="BE186" s="17"/>
    </row>
    <row r="187" spans="3:57" x14ac:dyDescent="0.3">
      <c r="C187" s="16"/>
      <c r="D187" s="16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Z187" s="17"/>
      <c r="AA187" s="17"/>
      <c r="AB187" s="17"/>
      <c r="AC187" s="19"/>
      <c r="AD187" s="11"/>
      <c r="AE187" s="16"/>
      <c r="AF187" s="16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  <c r="AX187" s="17"/>
      <c r="AY187" s="17"/>
      <c r="AZ187" s="17"/>
      <c r="BA187" s="17"/>
      <c r="BB187" s="17"/>
      <c r="BC187" s="17"/>
      <c r="BD187" s="17"/>
      <c r="BE187" s="17"/>
    </row>
    <row r="188" spans="3:57" x14ac:dyDescent="0.3">
      <c r="C188" s="16"/>
      <c r="D188" s="16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Z188" s="17"/>
      <c r="AA188" s="17"/>
      <c r="AB188" s="17"/>
      <c r="AC188" s="19"/>
      <c r="AD188" s="11"/>
      <c r="AE188" s="16"/>
      <c r="AF188" s="16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  <c r="BE188" s="17"/>
    </row>
    <row r="189" spans="3:57" x14ac:dyDescent="0.3">
      <c r="C189" s="16"/>
      <c r="D189" s="16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Z189" s="17"/>
      <c r="AA189" s="17"/>
      <c r="AB189" s="17"/>
      <c r="AC189" s="19"/>
      <c r="AD189" s="11"/>
      <c r="AE189" s="16"/>
      <c r="AF189" s="16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  <c r="BC189" s="17"/>
      <c r="BD189" s="17"/>
      <c r="BE189" s="17"/>
    </row>
    <row r="190" spans="3:57" x14ac:dyDescent="0.3">
      <c r="C190" s="16"/>
      <c r="D190" s="16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Z190" s="17"/>
      <c r="AA190" s="17"/>
      <c r="AB190" s="17"/>
      <c r="AC190" s="19"/>
      <c r="AD190" s="11"/>
      <c r="AE190" s="16"/>
      <c r="AF190" s="16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Y190" s="17"/>
      <c r="AZ190" s="17"/>
      <c r="BA190" s="17"/>
      <c r="BB190" s="17"/>
      <c r="BC190" s="17"/>
      <c r="BD190" s="17"/>
      <c r="BE190" s="17"/>
    </row>
    <row r="191" spans="3:57" x14ac:dyDescent="0.3">
      <c r="C191" s="16"/>
      <c r="D191" s="16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Z191" s="17"/>
      <c r="AA191" s="17"/>
      <c r="AB191" s="17"/>
      <c r="AC191" s="19"/>
      <c r="AD191" s="11"/>
      <c r="AE191" s="16"/>
      <c r="AF191" s="16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  <c r="BE191" s="17"/>
    </row>
    <row r="192" spans="3:57" x14ac:dyDescent="0.3">
      <c r="C192" s="16"/>
      <c r="D192" s="16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Z192" s="17"/>
      <c r="AA192" s="17"/>
      <c r="AB192" s="17"/>
      <c r="AC192" s="19"/>
      <c r="AD192" s="11"/>
      <c r="AE192" s="16"/>
      <c r="AF192" s="16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Y192" s="17"/>
      <c r="AZ192" s="17"/>
      <c r="BA192" s="17"/>
      <c r="BB192" s="17"/>
      <c r="BC192" s="17"/>
      <c r="BD192" s="17"/>
      <c r="BE192" s="17"/>
    </row>
    <row r="193" spans="3:57" x14ac:dyDescent="0.3">
      <c r="C193" s="16"/>
      <c r="D193" s="16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Z193" s="17"/>
      <c r="AA193" s="17"/>
      <c r="AB193" s="17"/>
      <c r="AC193" s="19"/>
      <c r="AD193" s="11"/>
      <c r="AE193" s="16"/>
      <c r="AF193" s="16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  <c r="BE193" s="17"/>
    </row>
    <row r="194" spans="3:57" x14ac:dyDescent="0.3">
      <c r="C194" s="16"/>
      <c r="D194" s="16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Z194" s="17"/>
      <c r="AA194" s="17"/>
      <c r="AB194" s="17"/>
      <c r="AC194" s="19"/>
      <c r="AD194" s="11"/>
      <c r="AE194" s="16"/>
      <c r="AF194" s="16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  <c r="BC194" s="17"/>
      <c r="BD194" s="17"/>
      <c r="BE194" s="17"/>
    </row>
    <row r="195" spans="3:57" x14ac:dyDescent="0.3">
      <c r="C195" s="16"/>
      <c r="D195" s="16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Z195" s="17"/>
      <c r="AA195" s="17"/>
      <c r="AB195" s="17"/>
      <c r="AC195" s="19"/>
      <c r="AD195" s="11"/>
      <c r="AE195" s="16"/>
      <c r="AF195" s="16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Y195" s="17"/>
      <c r="AZ195" s="17"/>
      <c r="BA195" s="17"/>
      <c r="BB195" s="17"/>
      <c r="BC195" s="17"/>
      <c r="BD195" s="17"/>
      <c r="BE195" s="17"/>
    </row>
    <row r="196" spans="3:57" x14ac:dyDescent="0.3">
      <c r="C196" s="16"/>
      <c r="D196" s="16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Z196" s="17"/>
      <c r="AA196" s="17"/>
      <c r="AB196" s="17"/>
      <c r="AC196" s="19"/>
      <c r="AD196" s="11"/>
      <c r="AE196" s="16"/>
      <c r="AF196" s="16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  <c r="BB196" s="17"/>
      <c r="BC196" s="17"/>
      <c r="BD196" s="17"/>
      <c r="BE196" s="17"/>
    </row>
    <row r="197" spans="3:57" x14ac:dyDescent="0.3">
      <c r="C197" s="16"/>
      <c r="D197" s="16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Z197" s="17"/>
      <c r="AA197" s="17"/>
      <c r="AB197" s="17"/>
      <c r="AC197" s="19"/>
      <c r="AD197" s="11"/>
      <c r="AE197" s="16"/>
      <c r="AF197" s="16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  <c r="BE197" s="17"/>
    </row>
    <row r="198" spans="3:57" x14ac:dyDescent="0.3">
      <c r="C198" s="16"/>
      <c r="D198" s="16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Z198" s="17"/>
      <c r="AA198" s="17"/>
      <c r="AB198" s="17"/>
      <c r="AC198" s="19"/>
      <c r="AD198" s="11"/>
      <c r="AE198" s="16"/>
      <c r="AF198" s="16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  <c r="BC198" s="17"/>
      <c r="BD198" s="17"/>
      <c r="BE198" s="17"/>
    </row>
    <row r="199" spans="3:57" x14ac:dyDescent="0.3">
      <c r="C199" s="16"/>
      <c r="D199" s="16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Z199" s="17"/>
      <c r="AA199" s="17"/>
      <c r="AB199" s="17"/>
      <c r="AC199" s="19"/>
      <c r="AD199" s="11"/>
      <c r="AE199" s="16"/>
      <c r="AF199" s="16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  <c r="BC199" s="17"/>
      <c r="BD199" s="17"/>
      <c r="BE199" s="17"/>
    </row>
    <row r="200" spans="3:57" x14ac:dyDescent="0.3">
      <c r="C200" s="16"/>
      <c r="D200" s="16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Z200" s="17"/>
      <c r="AA200" s="17"/>
      <c r="AB200" s="17"/>
      <c r="AC200" s="19"/>
      <c r="AD200" s="11"/>
      <c r="AE200" s="16"/>
      <c r="AF200" s="16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  <c r="BC200" s="17"/>
      <c r="BD200" s="17"/>
      <c r="BE200" s="17"/>
    </row>
    <row r="201" spans="3:57" x14ac:dyDescent="0.3">
      <c r="C201" s="16"/>
      <c r="D201" s="16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Z201" s="17"/>
      <c r="AA201" s="17"/>
      <c r="AB201" s="17"/>
      <c r="AC201" s="19"/>
      <c r="AD201" s="11"/>
      <c r="AE201" s="16"/>
      <c r="AF201" s="16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  <c r="AX201" s="17"/>
      <c r="AY201" s="17"/>
      <c r="AZ201" s="17"/>
      <c r="BA201" s="17"/>
      <c r="BB201" s="17"/>
      <c r="BC201" s="17"/>
      <c r="BD201" s="17"/>
      <c r="BE201" s="17"/>
    </row>
    <row r="202" spans="3:57" x14ac:dyDescent="0.3">
      <c r="C202" s="16"/>
      <c r="D202" s="16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Z202" s="17"/>
      <c r="AA202" s="17"/>
      <c r="AB202" s="17"/>
      <c r="AC202" s="19"/>
      <c r="AD202" s="11"/>
      <c r="AE202" s="16"/>
      <c r="AF202" s="16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Y202" s="17"/>
      <c r="AZ202" s="17"/>
      <c r="BA202" s="17"/>
      <c r="BB202" s="17"/>
      <c r="BC202" s="17"/>
      <c r="BD202" s="17"/>
      <c r="BE202" s="17"/>
    </row>
    <row r="203" spans="3:57" x14ac:dyDescent="0.3">
      <c r="C203" s="16"/>
      <c r="D203" s="16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Z203" s="17"/>
      <c r="AA203" s="17"/>
      <c r="AB203" s="17"/>
      <c r="AC203" s="19"/>
      <c r="AD203" s="11"/>
      <c r="AE203" s="16"/>
      <c r="AF203" s="16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Y203" s="17"/>
      <c r="AZ203" s="17"/>
      <c r="BA203" s="17"/>
      <c r="BB203" s="17"/>
      <c r="BC203" s="17"/>
      <c r="BD203" s="17"/>
      <c r="BE203" s="17"/>
    </row>
    <row r="204" spans="3:57" x14ac:dyDescent="0.3">
      <c r="C204" s="16"/>
      <c r="D204" s="16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Z204" s="17"/>
      <c r="AA204" s="17"/>
      <c r="AB204" s="17"/>
      <c r="AC204" s="19"/>
      <c r="AD204" s="11"/>
      <c r="AE204" s="16"/>
      <c r="AF204" s="16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  <c r="AX204" s="17"/>
      <c r="AY204" s="17"/>
      <c r="AZ204" s="17"/>
      <c r="BA204" s="17"/>
      <c r="BB204" s="17"/>
      <c r="BC204" s="17"/>
      <c r="BD204" s="17"/>
      <c r="BE204" s="17"/>
    </row>
    <row r="205" spans="3:57" x14ac:dyDescent="0.3">
      <c r="C205" s="16"/>
      <c r="D205" s="16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Z205" s="17"/>
      <c r="AA205" s="17"/>
      <c r="AB205" s="17"/>
      <c r="AC205" s="19"/>
      <c r="AD205" s="11"/>
      <c r="AE205" s="16"/>
      <c r="AF205" s="16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  <c r="BE205" s="17"/>
    </row>
    <row r="206" spans="3:57" x14ac:dyDescent="0.3">
      <c r="C206" s="16"/>
      <c r="D206" s="16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Z206" s="17"/>
      <c r="AA206" s="17"/>
      <c r="AB206" s="17"/>
      <c r="AC206" s="19"/>
      <c r="AD206" s="11"/>
      <c r="AE206" s="16"/>
      <c r="AF206" s="16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  <c r="AZ206" s="17"/>
      <c r="BA206" s="17"/>
      <c r="BB206" s="17"/>
      <c r="BC206" s="17"/>
      <c r="BD206" s="17"/>
      <c r="BE206" s="17"/>
    </row>
    <row r="207" spans="3:57" x14ac:dyDescent="0.3">
      <c r="C207" s="16"/>
      <c r="D207" s="16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Z207" s="17"/>
      <c r="AA207" s="17"/>
      <c r="AB207" s="17"/>
      <c r="AC207" s="19"/>
      <c r="AD207" s="11"/>
      <c r="AE207" s="16"/>
      <c r="AF207" s="16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  <c r="BE207" s="17"/>
    </row>
    <row r="208" spans="3:57" x14ac:dyDescent="0.3">
      <c r="C208" s="16"/>
      <c r="D208" s="16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Z208" s="17"/>
      <c r="AA208" s="17"/>
      <c r="AB208" s="17"/>
      <c r="AC208" s="19"/>
      <c r="AD208" s="11"/>
      <c r="AE208" s="16"/>
      <c r="AF208" s="16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  <c r="AX208" s="17"/>
      <c r="AY208" s="17"/>
      <c r="AZ208" s="17"/>
      <c r="BA208" s="17"/>
      <c r="BB208" s="17"/>
      <c r="BC208" s="17"/>
      <c r="BD208" s="17"/>
      <c r="BE208" s="17"/>
    </row>
    <row r="209" spans="3:57" x14ac:dyDescent="0.3">
      <c r="C209" s="16"/>
      <c r="D209" s="16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Z209" s="17"/>
      <c r="AA209" s="17"/>
      <c r="AB209" s="17"/>
      <c r="AC209" s="19"/>
      <c r="AD209" s="11"/>
      <c r="AE209" s="16"/>
      <c r="AF209" s="16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  <c r="AZ209" s="17"/>
      <c r="BA209" s="17"/>
      <c r="BB209" s="17"/>
      <c r="BC209" s="17"/>
      <c r="BD209" s="17"/>
      <c r="BE209" s="17"/>
    </row>
    <row r="210" spans="3:57" x14ac:dyDescent="0.3">
      <c r="C210" s="16"/>
      <c r="D210" s="16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Z210" s="17"/>
      <c r="AA210" s="17"/>
      <c r="AB210" s="17"/>
      <c r="AC210" s="19"/>
      <c r="AD210" s="11"/>
      <c r="AE210" s="16"/>
      <c r="AF210" s="16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/>
      <c r="AZ210" s="17"/>
      <c r="BA210" s="17"/>
      <c r="BB210" s="17"/>
      <c r="BC210" s="17"/>
      <c r="BD210" s="17"/>
      <c r="BE210" s="17"/>
    </row>
    <row r="211" spans="3:57" x14ac:dyDescent="0.3">
      <c r="C211" s="16"/>
      <c r="D211" s="16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Z211" s="17"/>
      <c r="AA211" s="17"/>
      <c r="AB211" s="17"/>
      <c r="AC211" s="19"/>
      <c r="AD211" s="11"/>
      <c r="AE211" s="16"/>
      <c r="AF211" s="16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  <c r="BE211" s="17"/>
    </row>
    <row r="212" spans="3:57" x14ac:dyDescent="0.3">
      <c r="C212" s="16"/>
      <c r="D212" s="16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Z212" s="17"/>
      <c r="AA212" s="17"/>
      <c r="AB212" s="17"/>
      <c r="AC212" s="19"/>
      <c r="AD212" s="11"/>
      <c r="AE212" s="16"/>
      <c r="AF212" s="16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  <c r="BE212" s="17"/>
    </row>
    <row r="213" spans="3:57" x14ac:dyDescent="0.3">
      <c r="C213" s="16"/>
      <c r="D213" s="16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Z213" s="17"/>
      <c r="AA213" s="17"/>
      <c r="AB213" s="17"/>
      <c r="AC213" s="19"/>
      <c r="AD213" s="11"/>
      <c r="AE213" s="16"/>
      <c r="AF213" s="16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  <c r="BE213" s="17"/>
    </row>
    <row r="214" spans="3:57" x14ac:dyDescent="0.3">
      <c r="C214" s="16"/>
      <c r="D214" s="16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Z214" s="17"/>
      <c r="AA214" s="17"/>
      <c r="AB214" s="17"/>
      <c r="AC214" s="19"/>
      <c r="AD214" s="11"/>
      <c r="AE214" s="16"/>
      <c r="AF214" s="16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  <c r="BE214" s="17"/>
    </row>
    <row r="215" spans="3:57" x14ac:dyDescent="0.3">
      <c r="C215" s="16"/>
      <c r="D215" s="16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Z215" s="17"/>
      <c r="AA215" s="17"/>
      <c r="AB215" s="17"/>
      <c r="AC215" s="19"/>
      <c r="AD215" s="11"/>
      <c r="AE215" s="16"/>
      <c r="AF215" s="16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  <c r="BE215" s="17"/>
    </row>
    <row r="216" spans="3:57" x14ac:dyDescent="0.3">
      <c r="C216" s="16"/>
      <c r="D216" s="16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Z216" s="17"/>
      <c r="AA216" s="17"/>
      <c r="AB216" s="17"/>
      <c r="AC216" s="19"/>
      <c r="AD216" s="11"/>
      <c r="AE216" s="16"/>
      <c r="AF216" s="16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  <c r="BD216" s="17"/>
      <c r="BE216" s="17"/>
    </row>
    <row r="217" spans="3:57" x14ac:dyDescent="0.3">
      <c r="C217" s="16"/>
      <c r="D217" s="16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Z217" s="17"/>
      <c r="AA217" s="17"/>
      <c r="AB217" s="17"/>
      <c r="AC217" s="19"/>
      <c r="AD217" s="11"/>
      <c r="AE217" s="16"/>
      <c r="AF217" s="16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  <c r="BE217" s="17"/>
    </row>
    <row r="218" spans="3:57" x14ac:dyDescent="0.3">
      <c r="C218" s="16"/>
      <c r="D218" s="16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Z218" s="17"/>
      <c r="AA218" s="17"/>
      <c r="AB218" s="17"/>
      <c r="AC218" s="19"/>
      <c r="AD218" s="11"/>
      <c r="AE218" s="16"/>
      <c r="AF218" s="16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  <c r="BB218" s="17"/>
      <c r="BC218" s="17"/>
      <c r="BD218" s="17"/>
      <c r="BE218" s="17"/>
    </row>
    <row r="219" spans="3:57" x14ac:dyDescent="0.3">
      <c r="C219" s="16"/>
      <c r="D219" s="16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Z219" s="17"/>
      <c r="AA219" s="17"/>
      <c r="AB219" s="17"/>
      <c r="AC219" s="19"/>
      <c r="AD219" s="11"/>
      <c r="AE219" s="16"/>
      <c r="AF219" s="16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  <c r="BB219" s="17"/>
      <c r="BC219" s="17"/>
      <c r="BD219" s="17"/>
      <c r="BE219" s="17"/>
    </row>
    <row r="220" spans="3:57" x14ac:dyDescent="0.3">
      <c r="C220" s="16"/>
      <c r="D220" s="16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Z220" s="17"/>
      <c r="AA220" s="17"/>
      <c r="AB220" s="17"/>
      <c r="AC220" s="19"/>
      <c r="AD220" s="11"/>
      <c r="AE220" s="16"/>
      <c r="AF220" s="16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  <c r="AX220" s="17"/>
      <c r="AY220" s="17"/>
      <c r="AZ220" s="17"/>
      <c r="BA220" s="17"/>
      <c r="BB220" s="17"/>
      <c r="BC220" s="17"/>
      <c r="BD220" s="17"/>
      <c r="BE220" s="17"/>
    </row>
    <row r="221" spans="3:57" x14ac:dyDescent="0.3">
      <c r="C221" s="16"/>
      <c r="D221" s="16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Z221" s="17"/>
      <c r="AA221" s="17"/>
      <c r="AB221" s="17"/>
      <c r="AC221" s="19"/>
      <c r="AD221" s="11"/>
      <c r="AE221" s="16"/>
      <c r="AF221" s="16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/>
      <c r="AZ221" s="17"/>
      <c r="BA221" s="17"/>
      <c r="BB221" s="17"/>
      <c r="BC221" s="17"/>
      <c r="BD221" s="17"/>
      <c r="BE221" s="17"/>
    </row>
    <row r="222" spans="3:57" x14ac:dyDescent="0.3">
      <c r="C222" s="16"/>
      <c r="D222" s="16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Z222" s="17"/>
      <c r="AA222" s="17"/>
      <c r="AB222" s="17"/>
      <c r="AC222" s="19"/>
      <c r="AD222" s="11"/>
      <c r="AE222" s="16"/>
      <c r="AF222" s="16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  <c r="BE222" s="17"/>
    </row>
    <row r="223" spans="3:57" x14ac:dyDescent="0.3">
      <c r="C223" s="16"/>
      <c r="D223" s="16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Z223" s="17"/>
      <c r="AA223" s="17"/>
      <c r="AB223" s="17"/>
      <c r="AC223" s="19"/>
      <c r="AD223" s="11"/>
      <c r="AE223" s="16"/>
      <c r="AF223" s="16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  <c r="BE223" s="17"/>
    </row>
    <row r="224" spans="3:57" x14ac:dyDescent="0.3">
      <c r="C224" s="16"/>
      <c r="D224" s="16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Z224" s="17"/>
      <c r="AA224" s="17"/>
      <c r="AB224" s="17"/>
      <c r="AC224" s="19"/>
      <c r="AD224" s="11"/>
      <c r="AE224" s="16"/>
      <c r="AF224" s="16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  <c r="BC224" s="17"/>
      <c r="BD224" s="17"/>
      <c r="BE224" s="17"/>
    </row>
    <row r="225" spans="3:57" x14ac:dyDescent="0.3">
      <c r="C225" s="16"/>
      <c r="D225" s="16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Z225" s="17"/>
      <c r="AA225" s="17"/>
      <c r="AB225" s="17"/>
      <c r="AC225" s="19"/>
      <c r="AD225" s="11"/>
      <c r="AE225" s="16"/>
      <c r="AF225" s="16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  <c r="AX225" s="17"/>
      <c r="AY225" s="17"/>
      <c r="AZ225" s="17"/>
      <c r="BA225" s="17"/>
      <c r="BB225" s="17"/>
      <c r="BC225" s="17"/>
      <c r="BD225" s="17"/>
      <c r="BE225" s="17"/>
    </row>
    <row r="226" spans="3:57" x14ac:dyDescent="0.3">
      <c r="C226" s="16"/>
      <c r="D226" s="16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Z226" s="17"/>
      <c r="AA226" s="17"/>
      <c r="AB226" s="17"/>
      <c r="AC226" s="19"/>
      <c r="AD226" s="11"/>
      <c r="AE226" s="16"/>
      <c r="AF226" s="16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  <c r="BE226" s="17"/>
    </row>
    <row r="227" spans="3:57" x14ac:dyDescent="0.3">
      <c r="C227" s="16"/>
      <c r="D227" s="16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Z227" s="17"/>
      <c r="AA227" s="17"/>
      <c r="AB227" s="17"/>
      <c r="AC227" s="19"/>
      <c r="AD227" s="11"/>
      <c r="AE227" s="16"/>
      <c r="AF227" s="16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  <c r="BE227" s="17"/>
    </row>
    <row r="228" spans="3:57" x14ac:dyDescent="0.3">
      <c r="C228" s="16"/>
      <c r="D228" s="16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Z228" s="17"/>
      <c r="AA228" s="17"/>
      <c r="AB228" s="17"/>
      <c r="AC228" s="19"/>
      <c r="AD228" s="11"/>
      <c r="AE228" s="16"/>
      <c r="AF228" s="16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  <c r="AW228" s="17"/>
      <c r="AX228" s="17"/>
      <c r="AY228" s="17"/>
      <c r="AZ228" s="17"/>
      <c r="BA228" s="17"/>
      <c r="BB228" s="17"/>
      <c r="BC228" s="17"/>
      <c r="BD228" s="17"/>
      <c r="BE228" s="17"/>
    </row>
    <row r="229" spans="3:57" x14ac:dyDescent="0.3">
      <c r="C229" s="16"/>
      <c r="D229" s="16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Z229" s="17"/>
      <c r="AA229" s="17"/>
      <c r="AB229" s="17"/>
      <c r="AC229" s="19"/>
      <c r="AD229" s="11"/>
      <c r="AE229" s="16"/>
      <c r="AF229" s="16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  <c r="AW229" s="17"/>
      <c r="AX229" s="17"/>
      <c r="AY229" s="17"/>
      <c r="AZ229" s="17"/>
      <c r="BA229" s="17"/>
      <c r="BB229" s="17"/>
      <c r="BC229" s="17"/>
      <c r="BD229" s="17"/>
      <c r="BE229" s="17"/>
    </row>
    <row r="230" spans="3:57" x14ac:dyDescent="0.3">
      <c r="C230" s="16"/>
      <c r="D230" s="16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Z230" s="17"/>
      <c r="AA230" s="17"/>
      <c r="AB230" s="17"/>
      <c r="AC230" s="19"/>
      <c r="AD230" s="11"/>
      <c r="AE230" s="16"/>
      <c r="AF230" s="16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  <c r="AW230" s="17"/>
      <c r="AX230" s="17"/>
      <c r="AY230" s="17"/>
      <c r="AZ230" s="17"/>
      <c r="BA230" s="17"/>
      <c r="BB230" s="17"/>
      <c r="BC230" s="17"/>
      <c r="BD230" s="17"/>
      <c r="BE230" s="17"/>
    </row>
    <row r="231" spans="3:57" x14ac:dyDescent="0.3">
      <c r="C231" s="16"/>
      <c r="D231" s="16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Z231" s="17"/>
      <c r="AA231" s="17"/>
      <c r="AB231" s="17"/>
      <c r="AC231" s="19"/>
      <c r="AD231" s="11"/>
      <c r="AE231" s="16"/>
      <c r="AF231" s="16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/>
      <c r="AW231" s="17"/>
      <c r="AX231" s="17"/>
      <c r="AY231" s="17"/>
      <c r="AZ231" s="17"/>
      <c r="BA231" s="17"/>
      <c r="BB231" s="17"/>
      <c r="BC231" s="17"/>
      <c r="BD231" s="17"/>
      <c r="BE231" s="17"/>
    </row>
    <row r="232" spans="3:57" x14ac:dyDescent="0.3">
      <c r="C232" s="16"/>
      <c r="D232" s="16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Z232" s="17"/>
      <c r="AA232" s="17"/>
      <c r="AB232" s="17"/>
      <c r="AC232" s="19"/>
      <c r="AD232" s="11"/>
      <c r="AE232" s="16"/>
      <c r="AF232" s="16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  <c r="AX232" s="17"/>
      <c r="AY232" s="17"/>
      <c r="AZ232" s="17"/>
      <c r="BA232" s="17"/>
      <c r="BB232" s="17"/>
      <c r="BC232" s="17"/>
      <c r="BD232" s="17"/>
      <c r="BE232" s="17"/>
    </row>
    <row r="233" spans="3:57" x14ac:dyDescent="0.3">
      <c r="C233" s="16"/>
      <c r="D233" s="16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Z233" s="17"/>
      <c r="AA233" s="17"/>
      <c r="AB233" s="17"/>
      <c r="AC233" s="19"/>
      <c r="AD233" s="11"/>
      <c r="AE233" s="16"/>
      <c r="AF233" s="16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  <c r="AX233" s="17"/>
      <c r="AY233" s="17"/>
      <c r="AZ233" s="17"/>
      <c r="BA233" s="17"/>
      <c r="BB233" s="17"/>
      <c r="BC233" s="17"/>
      <c r="BD233" s="17"/>
      <c r="BE233" s="17"/>
    </row>
    <row r="234" spans="3:57" x14ac:dyDescent="0.3">
      <c r="C234" s="16"/>
      <c r="D234" s="16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Z234" s="17"/>
      <c r="AA234" s="17"/>
      <c r="AB234" s="17"/>
      <c r="AC234" s="19"/>
      <c r="AD234" s="11"/>
      <c r="AE234" s="16"/>
      <c r="AF234" s="16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/>
      <c r="AW234" s="17"/>
      <c r="AX234" s="17"/>
      <c r="AY234" s="17"/>
      <c r="AZ234" s="17"/>
      <c r="BA234" s="17"/>
      <c r="BB234" s="17"/>
      <c r="BC234" s="17"/>
      <c r="BD234" s="17"/>
      <c r="BE234" s="17"/>
    </row>
    <row r="235" spans="3:57" x14ac:dyDescent="0.3">
      <c r="C235" s="16"/>
      <c r="D235" s="16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Z235" s="17"/>
      <c r="AA235" s="17"/>
      <c r="AB235" s="17"/>
      <c r="AC235" s="19"/>
      <c r="AD235" s="11"/>
      <c r="AE235" s="16"/>
      <c r="AF235" s="16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17"/>
      <c r="AX235" s="17"/>
      <c r="AY235" s="17"/>
      <c r="AZ235" s="17"/>
      <c r="BA235" s="17"/>
      <c r="BB235" s="17"/>
      <c r="BC235" s="17"/>
      <c r="BD235" s="17"/>
      <c r="BE235" s="17"/>
    </row>
    <row r="236" spans="3:57" x14ac:dyDescent="0.3">
      <c r="C236" s="16"/>
      <c r="D236" s="16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Z236" s="17"/>
      <c r="AA236" s="17"/>
      <c r="AB236" s="17"/>
      <c r="AC236" s="19"/>
      <c r="AD236" s="11"/>
      <c r="AE236" s="16"/>
      <c r="AF236" s="16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  <c r="AW236" s="17"/>
      <c r="AX236" s="17"/>
      <c r="AY236" s="17"/>
      <c r="AZ236" s="17"/>
      <c r="BA236" s="17"/>
      <c r="BB236" s="17"/>
      <c r="BC236" s="17"/>
      <c r="BD236" s="17"/>
      <c r="BE236" s="17"/>
    </row>
    <row r="237" spans="3:57" x14ac:dyDescent="0.3">
      <c r="C237" s="16"/>
      <c r="D237" s="16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Z237" s="17"/>
      <c r="AA237" s="17"/>
      <c r="AB237" s="17"/>
      <c r="AC237" s="19"/>
      <c r="AD237" s="11"/>
      <c r="AE237" s="16"/>
      <c r="AF237" s="16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/>
      <c r="AW237" s="17"/>
      <c r="AX237" s="17"/>
      <c r="AY237" s="17"/>
      <c r="AZ237" s="17"/>
      <c r="BA237" s="17"/>
      <c r="BB237" s="17"/>
      <c r="BC237" s="17"/>
      <c r="BD237" s="17"/>
      <c r="BE237" s="17"/>
    </row>
    <row r="238" spans="3:57" x14ac:dyDescent="0.3">
      <c r="C238" s="16"/>
      <c r="D238" s="16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Z238" s="17"/>
      <c r="AA238" s="17"/>
      <c r="AB238" s="17"/>
      <c r="AC238" s="19"/>
      <c r="AD238" s="11"/>
      <c r="AE238" s="16"/>
      <c r="AF238" s="16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s="17"/>
      <c r="AX238" s="17"/>
      <c r="AY238" s="17"/>
      <c r="AZ238" s="17"/>
      <c r="BA238" s="17"/>
      <c r="BB238" s="17"/>
      <c r="BC238" s="17"/>
      <c r="BD238" s="17"/>
      <c r="BE238" s="17"/>
    </row>
    <row r="239" spans="3:57" x14ac:dyDescent="0.3">
      <c r="C239" s="16"/>
      <c r="D239" s="16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Z239" s="17"/>
      <c r="AA239" s="17"/>
      <c r="AB239" s="17"/>
      <c r="AC239" s="19"/>
      <c r="AD239" s="11"/>
      <c r="AE239" s="16"/>
      <c r="AF239" s="16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  <c r="AZ239" s="17"/>
      <c r="BA239" s="17"/>
      <c r="BB239" s="17"/>
      <c r="BC239" s="17"/>
      <c r="BD239" s="17"/>
      <c r="BE239" s="17"/>
    </row>
    <row r="240" spans="3:57" x14ac:dyDescent="0.3">
      <c r="C240" s="16"/>
      <c r="D240" s="16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Z240" s="17"/>
      <c r="AA240" s="17"/>
      <c r="AB240" s="17"/>
      <c r="AC240" s="19"/>
      <c r="AD240" s="11"/>
      <c r="AE240" s="16"/>
      <c r="AF240" s="16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  <c r="AW240" s="17"/>
      <c r="AX240" s="17"/>
      <c r="AY240" s="17"/>
      <c r="AZ240" s="17"/>
      <c r="BA240" s="17"/>
      <c r="BB240" s="17"/>
      <c r="BC240" s="17"/>
      <c r="BD240" s="17"/>
      <c r="BE240" s="17"/>
    </row>
    <row r="241" spans="3:57" x14ac:dyDescent="0.3">
      <c r="C241" s="16"/>
      <c r="D241" s="16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Z241" s="17"/>
      <c r="AA241" s="17"/>
      <c r="AB241" s="17"/>
      <c r="AC241" s="19"/>
      <c r="AD241" s="11"/>
      <c r="AE241" s="16"/>
      <c r="AF241" s="16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  <c r="AX241" s="17"/>
      <c r="AY241" s="17"/>
      <c r="AZ241" s="17"/>
      <c r="BA241" s="17"/>
      <c r="BB241" s="17"/>
      <c r="BC241" s="17"/>
      <c r="BD241" s="17"/>
      <c r="BE241" s="17"/>
    </row>
    <row r="242" spans="3:57" x14ac:dyDescent="0.3">
      <c r="C242" s="16"/>
      <c r="D242" s="16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Z242" s="17"/>
      <c r="AA242" s="17"/>
      <c r="AB242" s="17"/>
      <c r="AC242" s="19"/>
      <c r="AD242" s="11"/>
      <c r="AE242" s="16"/>
      <c r="AF242" s="16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/>
      <c r="AZ242" s="17"/>
      <c r="BA242" s="17"/>
      <c r="BB242" s="17"/>
      <c r="BC242" s="17"/>
      <c r="BD242" s="17"/>
      <c r="BE242" s="17"/>
    </row>
    <row r="243" spans="3:57" x14ac:dyDescent="0.3">
      <c r="C243" s="16"/>
      <c r="D243" s="16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Z243" s="17"/>
      <c r="AA243" s="17"/>
      <c r="AB243" s="17"/>
      <c r="AC243" s="19"/>
      <c r="AD243" s="11"/>
      <c r="AE243" s="16"/>
      <c r="AF243" s="16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  <c r="AU243" s="17"/>
      <c r="AV243" s="17"/>
      <c r="AW243" s="17"/>
      <c r="AX243" s="17"/>
      <c r="AY243" s="17"/>
      <c r="AZ243" s="17"/>
      <c r="BA243" s="17"/>
      <c r="BB243" s="17"/>
      <c r="BC243" s="17"/>
      <c r="BD243" s="17"/>
      <c r="BE243" s="17"/>
    </row>
    <row r="244" spans="3:57" x14ac:dyDescent="0.3">
      <c r="C244" s="16"/>
      <c r="D244" s="16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Z244" s="17"/>
      <c r="AA244" s="17"/>
      <c r="AB244" s="17"/>
      <c r="AC244" s="19"/>
      <c r="AD244" s="11"/>
      <c r="AE244" s="16"/>
      <c r="AF244" s="16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7"/>
      <c r="AU244" s="17"/>
      <c r="AV244" s="17"/>
      <c r="AW244" s="17"/>
      <c r="AX244" s="17"/>
      <c r="AY244" s="17"/>
      <c r="AZ244" s="17"/>
      <c r="BA244" s="17"/>
      <c r="BB244" s="17"/>
      <c r="BC244" s="17"/>
      <c r="BD244" s="17"/>
      <c r="BE244" s="17"/>
    </row>
    <row r="245" spans="3:57" x14ac:dyDescent="0.3">
      <c r="C245" s="16"/>
      <c r="D245" s="16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Z245" s="17"/>
      <c r="AA245" s="17"/>
      <c r="AB245" s="17"/>
      <c r="AC245" s="19"/>
      <c r="AD245" s="11"/>
      <c r="AE245" s="16"/>
      <c r="AF245" s="16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  <c r="AU245" s="17"/>
      <c r="AV245" s="17"/>
      <c r="AW245" s="17"/>
      <c r="AX245" s="17"/>
      <c r="AY245" s="17"/>
      <c r="AZ245" s="17"/>
      <c r="BA245" s="17"/>
      <c r="BB245" s="17"/>
      <c r="BC245" s="17"/>
      <c r="BD245" s="17"/>
      <c r="BE245" s="17"/>
    </row>
    <row r="246" spans="3:57" x14ac:dyDescent="0.3">
      <c r="C246" s="16"/>
      <c r="D246" s="16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Z246" s="17"/>
      <c r="AA246" s="17"/>
      <c r="AB246" s="17"/>
      <c r="AC246" s="19"/>
      <c r="AD246" s="11"/>
      <c r="AE246" s="16"/>
      <c r="AF246" s="16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  <c r="AU246" s="17"/>
      <c r="AV246" s="17"/>
      <c r="AW246" s="17"/>
      <c r="AX246" s="17"/>
      <c r="AY246" s="17"/>
      <c r="AZ246" s="17"/>
      <c r="BA246" s="17"/>
      <c r="BB246" s="17"/>
      <c r="BC246" s="17"/>
      <c r="BD246" s="17"/>
      <c r="BE246" s="17"/>
    </row>
    <row r="247" spans="3:57" x14ac:dyDescent="0.3">
      <c r="C247" s="16"/>
      <c r="D247" s="16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Z247" s="17"/>
      <c r="AA247" s="17"/>
      <c r="AB247" s="17"/>
      <c r="AC247" s="19"/>
      <c r="AD247" s="11"/>
      <c r="AE247" s="16"/>
      <c r="AF247" s="16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  <c r="BE247" s="17"/>
    </row>
    <row r="248" spans="3:57" x14ac:dyDescent="0.3">
      <c r="C248" s="16"/>
      <c r="D248" s="16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Z248" s="17"/>
      <c r="AA248" s="17"/>
      <c r="AB248" s="17"/>
      <c r="AC248" s="19"/>
      <c r="AD248" s="11"/>
      <c r="AE248" s="16"/>
      <c r="AF248" s="16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7"/>
      <c r="AS248" s="17"/>
      <c r="AT248" s="17"/>
      <c r="AU248" s="17"/>
      <c r="AV248" s="17"/>
      <c r="AW248" s="17"/>
      <c r="AX248" s="17"/>
      <c r="AY248" s="17"/>
      <c r="AZ248" s="17"/>
      <c r="BA248" s="17"/>
      <c r="BB248" s="17"/>
      <c r="BC248" s="17"/>
      <c r="BD248" s="17"/>
      <c r="BE248" s="17"/>
    </row>
    <row r="249" spans="3:57" x14ac:dyDescent="0.3">
      <c r="C249" s="16"/>
      <c r="D249" s="16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Z249" s="17"/>
      <c r="AA249" s="17"/>
      <c r="AB249" s="17"/>
      <c r="AC249" s="19"/>
      <c r="AD249" s="11"/>
      <c r="AE249" s="16"/>
      <c r="AF249" s="16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7"/>
      <c r="AU249" s="17"/>
      <c r="AV249" s="17"/>
      <c r="AW249" s="17"/>
      <c r="AX249" s="17"/>
      <c r="AY249" s="17"/>
      <c r="AZ249" s="17"/>
      <c r="BA249" s="17"/>
      <c r="BB249" s="17"/>
      <c r="BC249" s="17"/>
      <c r="BD249" s="17"/>
      <c r="BE249" s="17"/>
    </row>
    <row r="250" spans="3:57" x14ac:dyDescent="0.3">
      <c r="C250" s="16"/>
      <c r="D250" s="16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Z250" s="17"/>
      <c r="AA250" s="17"/>
      <c r="AB250" s="17"/>
      <c r="AC250" s="19"/>
      <c r="AD250" s="11"/>
      <c r="AE250" s="16"/>
      <c r="AF250" s="16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7"/>
      <c r="AT250" s="17"/>
      <c r="AU250" s="17"/>
      <c r="AV250" s="17"/>
      <c r="AW250" s="17"/>
      <c r="AX250" s="17"/>
      <c r="AY250" s="17"/>
      <c r="AZ250" s="17"/>
      <c r="BA250" s="17"/>
      <c r="BB250" s="17"/>
      <c r="BC250" s="17"/>
      <c r="BD250" s="17"/>
      <c r="BE250" s="17"/>
    </row>
    <row r="251" spans="3:57" x14ac:dyDescent="0.3">
      <c r="C251" s="16"/>
      <c r="D251" s="16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Z251" s="17"/>
      <c r="AA251" s="17"/>
      <c r="AB251" s="17"/>
      <c r="AC251" s="19"/>
      <c r="AD251" s="11"/>
      <c r="AE251" s="16"/>
      <c r="AF251" s="16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7"/>
      <c r="AU251" s="17"/>
      <c r="AV251" s="17"/>
      <c r="AW251" s="17"/>
      <c r="AX251" s="17"/>
      <c r="AY251" s="17"/>
      <c r="AZ251" s="17"/>
      <c r="BA251" s="17"/>
      <c r="BB251" s="17"/>
      <c r="BC251" s="17"/>
      <c r="BD251" s="17"/>
      <c r="BE251" s="17"/>
    </row>
    <row r="252" spans="3:57" x14ac:dyDescent="0.3">
      <c r="C252" s="16"/>
      <c r="D252" s="16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Z252" s="17"/>
      <c r="AA252" s="17"/>
      <c r="AB252" s="17"/>
      <c r="AC252" s="19"/>
      <c r="AD252" s="11"/>
      <c r="AE252" s="16"/>
      <c r="AF252" s="16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17"/>
      <c r="AT252" s="17"/>
      <c r="AU252" s="17"/>
      <c r="AV252" s="17"/>
      <c r="AW252" s="17"/>
      <c r="AX252" s="17"/>
      <c r="AY252" s="17"/>
      <c r="AZ252" s="17"/>
      <c r="BA252" s="17"/>
      <c r="BB252" s="17"/>
      <c r="BC252" s="17"/>
      <c r="BD252" s="17"/>
      <c r="BE252" s="17"/>
    </row>
    <row r="253" spans="3:57" x14ac:dyDescent="0.3">
      <c r="C253" s="16"/>
      <c r="D253" s="16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Z253" s="17"/>
      <c r="AA253" s="17"/>
      <c r="AB253" s="17"/>
      <c r="AC253" s="19"/>
      <c r="AD253" s="11"/>
      <c r="AE253" s="16"/>
      <c r="AF253" s="16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7"/>
      <c r="AS253" s="17"/>
      <c r="AT253" s="17"/>
      <c r="AU253" s="17"/>
      <c r="AV253" s="17"/>
      <c r="AW253" s="17"/>
      <c r="AX253" s="17"/>
      <c r="AY253" s="17"/>
      <c r="AZ253" s="17"/>
      <c r="BA253" s="17"/>
      <c r="BB253" s="17"/>
      <c r="BC253" s="17"/>
      <c r="BD253" s="17"/>
      <c r="BE253" s="17"/>
    </row>
    <row r="254" spans="3:57" x14ac:dyDescent="0.3">
      <c r="C254" s="16"/>
      <c r="D254" s="16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Z254" s="17"/>
      <c r="AA254" s="17"/>
      <c r="AB254" s="17"/>
      <c r="AC254" s="19"/>
      <c r="AD254" s="11"/>
      <c r="AE254" s="16"/>
      <c r="AF254" s="16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17"/>
      <c r="AT254" s="17"/>
      <c r="AU254" s="17"/>
      <c r="AV254" s="17"/>
      <c r="AW254" s="17"/>
      <c r="AX254" s="17"/>
      <c r="AY254" s="17"/>
      <c r="AZ254" s="17"/>
      <c r="BA254" s="17"/>
      <c r="BB254" s="17"/>
      <c r="BC254" s="17"/>
      <c r="BD254" s="17"/>
      <c r="BE254" s="17"/>
    </row>
    <row r="255" spans="3:57" x14ac:dyDescent="0.3">
      <c r="C255" s="16"/>
      <c r="D255" s="16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Z255" s="17"/>
      <c r="AA255" s="17"/>
      <c r="AB255" s="17"/>
      <c r="AC255" s="19"/>
      <c r="AD255" s="11"/>
      <c r="AE255" s="16"/>
      <c r="AF255" s="16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7"/>
      <c r="AU255" s="17"/>
      <c r="AV255" s="17"/>
      <c r="AW255" s="17"/>
      <c r="AX255" s="17"/>
      <c r="AY255" s="17"/>
      <c r="AZ255" s="17"/>
      <c r="BA255" s="17"/>
      <c r="BB255" s="17"/>
      <c r="BC255" s="17"/>
      <c r="BD255" s="17"/>
      <c r="BE255" s="17"/>
    </row>
    <row r="256" spans="3:57" x14ac:dyDescent="0.3">
      <c r="C256" s="16"/>
      <c r="D256" s="16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Z256" s="17"/>
      <c r="AA256" s="17"/>
      <c r="AB256" s="17"/>
      <c r="AC256" s="19"/>
      <c r="AD256" s="11"/>
      <c r="AE256" s="16"/>
      <c r="AF256" s="16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7"/>
      <c r="AU256" s="17"/>
      <c r="AV256" s="17"/>
      <c r="AW256" s="17"/>
      <c r="AX256" s="17"/>
      <c r="AY256" s="17"/>
      <c r="AZ256" s="17"/>
      <c r="BA256" s="17"/>
      <c r="BB256" s="17"/>
      <c r="BC256" s="17"/>
      <c r="BD256" s="17"/>
      <c r="BE256" s="17"/>
    </row>
    <row r="257" spans="3:57" x14ac:dyDescent="0.3">
      <c r="C257" s="16"/>
      <c r="D257" s="16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Z257" s="17"/>
      <c r="AA257" s="17"/>
      <c r="AB257" s="17"/>
      <c r="AC257" s="19"/>
      <c r="AD257" s="11"/>
      <c r="AE257" s="16"/>
      <c r="AF257" s="16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17"/>
      <c r="AS257" s="17"/>
      <c r="AT257" s="17"/>
      <c r="AU257" s="17"/>
      <c r="AV257" s="17"/>
      <c r="AW257" s="17"/>
      <c r="AX257" s="17"/>
      <c r="AY257" s="17"/>
      <c r="AZ257" s="17"/>
      <c r="BA257" s="17"/>
      <c r="BB257" s="17"/>
      <c r="BC257" s="17"/>
      <c r="BD257" s="17"/>
      <c r="BE257" s="17"/>
    </row>
    <row r="258" spans="3:57" x14ac:dyDescent="0.3">
      <c r="C258" s="16"/>
      <c r="D258" s="16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Z258" s="17"/>
      <c r="AA258" s="17"/>
      <c r="AB258" s="17"/>
      <c r="AC258" s="19"/>
      <c r="AD258" s="11"/>
      <c r="AE258" s="16"/>
      <c r="AF258" s="16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7"/>
      <c r="AS258" s="17"/>
      <c r="AT258" s="17"/>
      <c r="AU258" s="17"/>
      <c r="AV258" s="17"/>
      <c r="AW258" s="17"/>
      <c r="AX258" s="17"/>
      <c r="AY258" s="17"/>
      <c r="AZ258" s="17"/>
      <c r="BA258" s="17"/>
      <c r="BB258" s="17"/>
      <c r="BC258" s="17"/>
      <c r="BD258" s="17"/>
      <c r="BE258" s="17"/>
    </row>
    <row r="259" spans="3:57" x14ac:dyDescent="0.3">
      <c r="C259" s="16"/>
      <c r="D259" s="16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Z259" s="17"/>
      <c r="AA259" s="17"/>
      <c r="AB259" s="17"/>
      <c r="AC259" s="19"/>
      <c r="AD259" s="11"/>
      <c r="AE259" s="16"/>
      <c r="AF259" s="16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7"/>
      <c r="AT259" s="17"/>
      <c r="AU259" s="17"/>
      <c r="AV259" s="17"/>
      <c r="AW259" s="17"/>
      <c r="AX259" s="17"/>
      <c r="AY259" s="17"/>
      <c r="AZ259" s="17"/>
      <c r="BA259" s="17"/>
      <c r="BB259" s="17"/>
      <c r="BC259" s="17"/>
      <c r="BD259" s="17"/>
      <c r="BE259" s="17"/>
    </row>
    <row r="260" spans="3:57" x14ac:dyDescent="0.3">
      <c r="C260" s="16"/>
      <c r="D260" s="16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Z260" s="17"/>
      <c r="AA260" s="17"/>
      <c r="AB260" s="17"/>
      <c r="AC260" s="19"/>
      <c r="AD260" s="11"/>
      <c r="AE260" s="16"/>
      <c r="AF260" s="16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  <c r="AR260" s="17"/>
      <c r="AS260" s="17"/>
      <c r="AT260" s="17"/>
      <c r="AU260" s="17"/>
      <c r="AV260" s="17"/>
      <c r="AW260" s="17"/>
      <c r="AX260" s="17"/>
      <c r="AY260" s="17"/>
      <c r="AZ260" s="17"/>
      <c r="BA260" s="17"/>
      <c r="BB260" s="17"/>
      <c r="BC260" s="17"/>
      <c r="BD260" s="17"/>
      <c r="BE260" s="17"/>
    </row>
    <row r="261" spans="3:57" x14ac:dyDescent="0.3">
      <c r="C261" s="16"/>
      <c r="D261" s="16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Z261" s="17"/>
      <c r="AA261" s="17"/>
      <c r="AB261" s="17"/>
      <c r="AC261" s="19"/>
      <c r="AD261" s="11"/>
      <c r="AE261" s="16"/>
      <c r="AF261" s="16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17"/>
      <c r="AS261" s="17"/>
      <c r="AT261" s="17"/>
      <c r="AU261" s="17"/>
      <c r="AV261" s="17"/>
      <c r="AW261" s="17"/>
      <c r="AX261" s="17"/>
      <c r="AY261" s="17"/>
      <c r="AZ261" s="17"/>
      <c r="BA261" s="17"/>
      <c r="BB261" s="17"/>
      <c r="BC261" s="17"/>
      <c r="BD261" s="17"/>
      <c r="BE261" s="17"/>
    </row>
    <row r="262" spans="3:57" x14ac:dyDescent="0.3">
      <c r="C262" s="16"/>
      <c r="D262" s="16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Z262" s="17"/>
      <c r="AA262" s="17"/>
      <c r="AB262" s="17"/>
      <c r="AC262" s="19"/>
      <c r="AD262" s="11"/>
      <c r="AE262" s="16"/>
      <c r="AF262" s="16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  <c r="AR262" s="17"/>
      <c r="AS262" s="17"/>
      <c r="AT262" s="17"/>
      <c r="AU262" s="17"/>
      <c r="AV262" s="17"/>
      <c r="AW262" s="17"/>
      <c r="AX262" s="17"/>
      <c r="AY262" s="17"/>
      <c r="AZ262" s="17"/>
      <c r="BA262" s="17"/>
      <c r="BB262" s="17"/>
      <c r="BC262" s="17"/>
      <c r="BD262" s="17"/>
      <c r="BE262" s="17"/>
    </row>
    <row r="263" spans="3:57" x14ac:dyDescent="0.3">
      <c r="C263" s="16"/>
      <c r="D263" s="16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Z263" s="17"/>
      <c r="AA263" s="17"/>
      <c r="AB263" s="17"/>
      <c r="AC263" s="19"/>
      <c r="AD263" s="11"/>
      <c r="AE263" s="16"/>
      <c r="AF263" s="16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  <c r="AR263" s="17"/>
      <c r="AS263" s="17"/>
      <c r="AT263" s="17"/>
      <c r="AU263" s="17"/>
      <c r="AV263" s="17"/>
      <c r="AW263" s="17"/>
      <c r="AX263" s="17"/>
      <c r="AY263" s="17"/>
      <c r="AZ263" s="17"/>
      <c r="BA263" s="17"/>
      <c r="BB263" s="17"/>
      <c r="BC263" s="17"/>
      <c r="BD263" s="17"/>
      <c r="BE263" s="17"/>
    </row>
    <row r="264" spans="3:57" x14ac:dyDescent="0.3">
      <c r="C264" s="16"/>
      <c r="D264" s="16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Z264" s="17"/>
      <c r="AA264" s="17"/>
      <c r="AB264" s="17"/>
      <c r="AC264" s="19"/>
      <c r="AD264" s="11"/>
      <c r="AE264" s="16"/>
      <c r="AF264" s="16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  <c r="AQ264" s="17"/>
      <c r="AR264" s="17"/>
      <c r="AS264" s="17"/>
      <c r="AT264" s="17"/>
      <c r="AU264" s="17"/>
      <c r="AV264" s="17"/>
      <c r="AW264" s="17"/>
      <c r="AX264" s="17"/>
      <c r="AY264" s="17"/>
      <c r="AZ264" s="17"/>
      <c r="BA264" s="17"/>
      <c r="BB264" s="17"/>
      <c r="BC264" s="17"/>
      <c r="BD264" s="17"/>
      <c r="BE264" s="17"/>
    </row>
    <row r="265" spans="3:57" x14ac:dyDescent="0.3">
      <c r="C265" s="16"/>
      <c r="D265" s="16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Z265" s="17"/>
      <c r="AA265" s="17"/>
      <c r="AB265" s="17"/>
      <c r="AC265" s="19"/>
      <c r="AD265" s="11"/>
      <c r="AE265" s="16"/>
      <c r="AF265" s="16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  <c r="AR265" s="17"/>
      <c r="AS265" s="17"/>
      <c r="AT265" s="17"/>
      <c r="AU265" s="17"/>
      <c r="AV265" s="17"/>
      <c r="AW265" s="17"/>
      <c r="AX265" s="17"/>
      <c r="AY265" s="17"/>
      <c r="AZ265" s="17"/>
      <c r="BA265" s="17"/>
      <c r="BB265" s="17"/>
      <c r="BC265" s="17"/>
      <c r="BD265" s="17"/>
      <c r="BE265" s="17"/>
    </row>
    <row r="266" spans="3:57" x14ac:dyDescent="0.3">
      <c r="C266" s="16"/>
      <c r="D266" s="16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Z266" s="17"/>
      <c r="AA266" s="17"/>
      <c r="AB266" s="17"/>
      <c r="AC266" s="19"/>
      <c r="AD266" s="11"/>
      <c r="AE266" s="16"/>
      <c r="AF266" s="16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7"/>
      <c r="AS266" s="17"/>
      <c r="AT266" s="17"/>
      <c r="AU266" s="17"/>
      <c r="AV266" s="17"/>
      <c r="AW266" s="17"/>
      <c r="AX266" s="17"/>
      <c r="AY266" s="17"/>
      <c r="AZ266" s="17"/>
      <c r="BA266" s="17"/>
      <c r="BB266" s="17"/>
      <c r="BC266" s="17"/>
      <c r="BD266" s="17"/>
      <c r="BE266" s="17"/>
    </row>
    <row r="267" spans="3:57" x14ac:dyDescent="0.3">
      <c r="C267" s="16"/>
      <c r="D267" s="16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Z267" s="17"/>
      <c r="AA267" s="17"/>
      <c r="AB267" s="17"/>
      <c r="AC267" s="19"/>
      <c r="AD267" s="11"/>
      <c r="AE267" s="16"/>
      <c r="AF267" s="16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  <c r="AQ267" s="17"/>
      <c r="AR267" s="17"/>
      <c r="AS267" s="17"/>
      <c r="AT267" s="17"/>
      <c r="AU267" s="17"/>
      <c r="AV267" s="17"/>
      <c r="AW267" s="17"/>
      <c r="AX267" s="17"/>
      <c r="AY267" s="17"/>
      <c r="AZ267" s="17"/>
      <c r="BA267" s="17"/>
      <c r="BB267" s="17"/>
      <c r="BC267" s="17"/>
      <c r="BD267" s="17"/>
      <c r="BE267" s="17"/>
    </row>
    <row r="268" spans="3:57" x14ac:dyDescent="0.3">
      <c r="C268" s="16"/>
      <c r="D268" s="16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Z268" s="17"/>
      <c r="AA268" s="17"/>
      <c r="AB268" s="17"/>
      <c r="AC268" s="19"/>
      <c r="AD268" s="11"/>
      <c r="AE268" s="16"/>
      <c r="AF268" s="16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  <c r="AQ268" s="17"/>
      <c r="AR268" s="17"/>
      <c r="AS268" s="17"/>
      <c r="AT268" s="17"/>
      <c r="AU268" s="17"/>
      <c r="AV268" s="17"/>
      <c r="AW268" s="17"/>
      <c r="AX268" s="17"/>
      <c r="AY268" s="17"/>
      <c r="AZ268" s="17"/>
      <c r="BA268" s="17"/>
      <c r="BB268" s="17"/>
      <c r="BC268" s="17"/>
      <c r="BD268" s="17"/>
      <c r="BE268" s="17"/>
    </row>
    <row r="269" spans="3:57" x14ac:dyDescent="0.3">
      <c r="C269" s="16"/>
      <c r="D269" s="16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Z269" s="17"/>
      <c r="AA269" s="17"/>
      <c r="AB269" s="17"/>
      <c r="AC269" s="19"/>
      <c r="AD269" s="11"/>
      <c r="AE269" s="16"/>
      <c r="AF269" s="16"/>
      <c r="AG269" s="17"/>
      <c r="AH269" s="17"/>
      <c r="AI269" s="17"/>
      <c r="AJ269" s="17"/>
      <c r="AK269" s="17"/>
      <c r="AL269" s="17"/>
      <c r="AM269" s="17"/>
      <c r="AN269" s="17"/>
      <c r="AO269" s="17"/>
      <c r="AP269" s="17"/>
      <c r="AQ269" s="17"/>
      <c r="AR269" s="17"/>
      <c r="AS269" s="17"/>
      <c r="AT269" s="17"/>
      <c r="AU269" s="17"/>
      <c r="AV269" s="17"/>
      <c r="AW269" s="17"/>
      <c r="AX269" s="17"/>
      <c r="AY269" s="17"/>
      <c r="AZ269" s="17"/>
      <c r="BA269" s="17"/>
      <c r="BB269" s="17"/>
      <c r="BC269" s="17"/>
      <c r="BD269" s="17"/>
      <c r="BE269" s="17"/>
    </row>
    <row r="270" spans="3:57" x14ac:dyDescent="0.3">
      <c r="C270" s="16"/>
      <c r="D270" s="16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Z270" s="17"/>
      <c r="AA270" s="17"/>
      <c r="AB270" s="17"/>
      <c r="AC270" s="19"/>
      <c r="AD270" s="11"/>
      <c r="AE270" s="16"/>
      <c r="AF270" s="16"/>
      <c r="AG270" s="17"/>
      <c r="AH270" s="17"/>
      <c r="AI270" s="17"/>
      <c r="AJ270" s="17"/>
      <c r="AK270" s="17"/>
      <c r="AL270" s="17"/>
      <c r="AM270" s="17"/>
      <c r="AN270" s="17"/>
      <c r="AO270" s="17"/>
      <c r="AP270" s="17"/>
      <c r="AQ270" s="17"/>
      <c r="AR270" s="17"/>
      <c r="AS270" s="17"/>
      <c r="AT270" s="17"/>
      <c r="AU270" s="17"/>
      <c r="AV270" s="17"/>
      <c r="AW270" s="17"/>
      <c r="AX270" s="17"/>
      <c r="AY270" s="17"/>
      <c r="AZ270" s="17"/>
      <c r="BA270" s="17"/>
      <c r="BB270" s="17"/>
      <c r="BC270" s="17"/>
      <c r="BD270" s="17"/>
      <c r="BE270" s="17"/>
    </row>
    <row r="271" spans="3:57" x14ac:dyDescent="0.3">
      <c r="C271" s="16"/>
      <c r="D271" s="16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Z271" s="17"/>
      <c r="AA271" s="17"/>
      <c r="AB271" s="17"/>
      <c r="AC271" s="19"/>
      <c r="AD271" s="11"/>
      <c r="AE271" s="16"/>
      <c r="AF271" s="16"/>
      <c r="AG271" s="17"/>
      <c r="AH271" s="17"/>
      <c r="AI271" s="17"/>
      <c r="AJ271" s="17"/>
      <c r="AK271" s="17"/>
      <c r="AL271" s="17"/>
      <c r="AM271" s="17"/>
      <c r="AN271" s="17"/>
      <c r="AO271" s="17"/>
      <c r="AP271" s="17"/>
      <c r="AQ271" s="17"/>
      <c r="AR271" s="17"/>
      <c r="AS271" s="17"/>
      <c r="AT271" s="17"/>
      <c r="AU271" s="17"/>
      <c r="AV271" s="17"/>
      <c r="AW271" s="17"/>
      <c r="AX271" s="17"/>
      <c r="AY271" s="17"/>
      <c r="AZ271" s="17"/>
      <c r="BA271" s="17"/>
      <c r="BB271" s="17"/>
      <c r="BC271" s="17"/>
      <c r="BD271" s="17"/>
      <c r="BE271" s="17"/>
    </row>
    <row r="272" spans="3:57" x14ac:dyDescent="0.3">
      <c r="C272" s="16"/>
      <c r="D272" s="16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Z272" s="17"/>
      <c r="AA272" s="17"/>
      <c r="AB272" s="17"/>
      <c r="AC272" s="19"/>
      <c r="AD272" s="11"/>
      <c r="AE272" s="16"/>
      <c r="AF272" s="16"/>
      <c r="AG272" s="17"/>
      <c r="AH272" s="17"/>
      <c r="AI272" s="17"/>
      <c r="AJ272" s="17"/>
      <c r="AK272" s="17"/>
      <c r="AL272" s="17"/>
      <c r="AM272" s="17"/>
      <c r="AN272" s="17"/>
      <c r="AO272" s="17"/>
      <c r="AP272" s="17"/>
      <c r="AQ272" s="17"/>
      <c r="AR272" s="17"/>
      <c r="AS272" s="17"/>
      <c r="AT272" s="17"/>
      <c r="AU272" s="17"/>
      <c r="AV272" s="17"/>
      <c r="AW272" s="17"/>
      <c r="AX272" s="17"/>
      <c r="AY272" s="17"/>
      <c r="AZ272" s="17"/>
      <c r="BA272" s="17"/>
      <c r="BB272" s="17"/>
      <c r="BC272" s="17"/>
      <c r="BD272" s="17"/>
      <c r="BE272" s="17"/>
    </row>
    <row r="273" spans="3:57" x14ac:dyDescent="0.3">
      <c r="C273" s="16"/>
      <c r="D273" s="16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Z273" s="17"/>
      <c r="AA273" s="17"/>
      <c r="AB273" s="17"/>
      <c r="AC273" s="19"/>
      <c r="AD273" s="11"/>
      <c r="AE273" s="16"/>
      <c r="AF273" s="16"/>
      <c r="AG273" s="17"/>
      <c r="AH273" s="17"/>
      <c r="AI273" s="17"/>
      <c r="AJ273" s="17"/>
      <c r="AK273" s="17"/>
      <c r="AL273" s="17"/>
      <c r="AM273" s="17"/>
      <c r="AN273" s="17"/>
      <c r="AO273" s="17"/>
      <c r="AP273" s="17"/>
      <c r="AQ273" s="17"/>
      <c r="AR273" s="17"/>
      <c r="AS273" s="17"/>
      <c r="AT273" s="17"/>
      <c r="AU273" s="17"/>
      <c r="AV273" s="17"/>
      <c r="AW273" s="17"/>
      <c r="AX273" s="17"/>
      <c r="AY273" s="17"/>
      <c r="AZ273" s="17"/>
      <c r="BA273" s="17"/>
      <c r="BB273" s="17"/>
      <c r="BC273" s="17"/>
      <c r="BD273" s="17"/>
      <c r="BE273" s="17"/>
    </row>
    <row r="274" spans="3:57" x14ac:dyDescent="0.3">
      <c r="C274" s="16"/>
      <c r="D274" s="16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Z274" s="17"/>
      <c r="AA274" s="17"/>
      <c r="AB274" s="17"/>
      <c r="AC274" s="19"/>
      <c r="AD274" s="11"/>
      <c r="AE274" s="16"/>
      <c r="AF274" s="16"/>
      <c r="AG274" s="17"/>
      <c r="AH274" s="17"/>
      <c r="AI274" s="17"/>
      <c r="AJ274" s="17"/>
      <c r="AK274" s="17"/>
      <c r="AL274" s="17"/>
      <c r="AM274" s="17"/>
      <c r="AN274" s="17"/>
      <c r="AO274" s="17"/>
      <c r="AP274" s="17"/>
      <c r="AQ274" s="17"/>
      <c r="AR274" s="17"/>
      <c r="AS274" s="17"/>
      <c r="AT274" s="17"/>
      <c r="AU274" s="17"/>
      <c r="AV274" s="17"/>
      <c r="AW274" s="17"/>
      <c r="AX274" s="17"/>
      <c r="AY274" s="17"/>
      <c r="AZ274" s="17"/>
      <c r="BA274" s="17"/>
      <c r="BB274" s="17"/>
      <c r="BC274" s="17"/>
      <c r="BD274" s="17"/>
      <c r="BE274" s="17"/>
    </row>
    <row r="275" spans="3:57" x14ac:dyDescent="0.3">
      <c r="C275" s="16"/>
      <c r="D275" s="16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Z275" s="17"/>
      <c r="AA275" s="17"/>
      <c r="AB275" s="17"/>
      <c r="AC275" s="19"/>
      <c r="AD275" s="11"/>
      <c r="AE275" s="16"/>
      <c r="AF275" s="16"/>
      <c r="AG275" s="17"/>
      <c r="AH275" s="17"/>
      <c r="AI275" s="17"/>
      <c r="AJ275" s="17"/>
      <c r="AK275" s="17"/>
      <c r="AL275" s="17"/>
      <c r="AM275" s="17"/>
      <c r="AN275" s="17"/>
      <c r="AO275" s="17"/>
      <c r="AP275" s="17"/>
      <c r="AQ275" s="17"/>
      <c r="AR275" s="17"/>
      <c r="AS275" s="17"/>
      <c r="AT275" s="17"/>
      <c r="AU275" s="17"/>
      <c r="AV275" s="17"/>
      <c r="AW275" s="17"/>
      <c r="AX275" s="17"/>
      <c r="AY275" s="17"/>
      <c r="AZ275" s="17"/>
      <c r="BA275" s="17"/>
      <c r="BB275" s="17"/>
      <c r="BC275" s="17"/>
      <c r="BD275" s="17"/>
      <c r="BE275" s="17"/>
    </row>
    <row r="276" spans="3:57" x14ac:dyDescent="0.3">
      <c r="C276" s="16"/>
      <c r="D276" s="16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Z276" s="17"/>
      <c r="AA276" s="17"/>
      <c r="AB276" s="17"/>
      <c r="AC276" s="19"/>
      <c r="AD276" s="11"/>
      <c r="AE276" s="16"/>
      <c r="AF276" s="16"/>
      <c r="AG276" s="17"/>
      <c r="AH276" s="17"/>
      <c r="AI276" s="17"/>
      <c r="AJ276" s="17"/>
      <c r="AK276" s="17"/>
      <c r="AL276" s="17"/>
      <c r="AM276" s="17"/>
      <c r="AN276" s="17"/>
      <c r="AO276" s="17"/>
      <c r="AP276" s="17"/>
      <c r="AQ276" s="17"/>
      <c r="AR276" s="17"/>
      <c r="AS276" s="17"/>
      <c r="AT276" s="17"/>
      <c r="AU276" s="17"/>
      <c r="AV276" s="17"/>
      <c r="AW276" s="17"/>
      <c r="AX276" s="17"/>
      <c r="AY276" s="17"/>
      <c r="AZ276" s="17"/>
      <c r="BA276" s="17"/>
      <c r="BB276" s="17"/>
      <c r="BC276" s="17"/>
      <c r="BD276" s="17"/>
      <c r="BE276" s="17"/>
    </row>
    <row r="277" spans="3:57" x14ac:dyDescent="0.3">
      <c r="C277" s="16"/>
      <c r="D277" s="16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Z277" s="17"/>
      <c r="AA277" s="17"/>
      <c r="AB277" s="17"/>
      <c r="AC277" s="19"/>
      <c r="AD277" s="11"/>
      <c r="AE277" s="16"/>
      <c r="AF277" s="16"/>
      <c r="AG277" s="17"/>
      <c r="AH277" s="17"/>
      <c r="AI277" s="17"/>
      <c r="AJ277" s="17"/>
      <c r="AK277" s="17"/>
      <c r="AL277" s="17"/>
      <c r="AM277" s="17"/>
      <c r="AN277" s="17"/>
      <c r="AO277" s="17"/>
      <c r="AP277" s="17"/>
      <c r="AQ277" s="17"/>
      <c r="AR277" s="17"/>
      <c r="AS277" s="17"/>
      <c r="AT277" s="17"/>
      <c r="AU277" s="17"/>
      <c r="AV277" s="17"/>
      <c r="AW277" s="17"/>
      <c r="AX277" s="17"/>
      <c r="AY277" s="17"/>
      <c r="AZ277" s="17"/>
      <c r="BA277" s="17"/>
      <c r="BB277" s="17"/>
      <c r="BC277" s="17"/>
      <c r="BD277" s="17"/>
      <c r="BE277" s="17"/>
    </row>
    <row r="278" spans="3:57" x14ac:dyDescent="0.3">
      <c r="C278" s="16"/>
      <c r="D278" s="16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Z278" s="17"/>
      <c r="AA278" s="17"/>
      <c r="AB278" s="17"/>
      <c r="AC278" s="19"/>
      <c r="AD278" s="11"/>
      <c r="AE278" s="16"/>
      <c r="AF278" s="16"/>
      <c r="AG278" s="17"/>
      <c r="AH278" s="17"/>
      <c r="AI278" s="17"/>
      <c r="AJ278" s="17"/>
      <c r="AK278" s="17"/>
      <c r="AL278" s="17"/>
      <c r="AM278" s="17"/>
      <c r="AN278" s="17"/>
      <c r="AO278" s="17"/>
      <c r="AP278" s="17"/>
      <c r="AQ278" s="17"/>
      <c r="AR278" s="17"/>
      <c r="AS278" s="17"/>
      <c r="AT278" s="17"/>
      <c r="AU278" s="17"/>
      <c r="AV278" s="17"/>
      <c r="AW278" s="17"/>
      <c r="AX278" s="17"/>
      <c r="AY278" s="17"/>
      <c r="AZ278" s="17"/>
      <c r="BA278" s="17"/>
      <c r="BB278" s="17"/>
      <c r="BC278" s="17"/>
      <c r="BD278" s="17"/>
      <c r="BE278" s="17"/>
    </row>
    <row r="279" spans="3:57" x14ac:dyDescent="0.3">
      <c r="C279" s="16"/>
      <c r="D279" s="16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Z279" s="17"/>
      <c r="AA279" s="17"/>
      <c r="AB279" s="17"/>
      <c r="AC279" s="19"/>
      <c r="AD279" s="11"/>
      <c r="AE279" s="16"/>
      <c r="AF279" s="16"/>
      <c r="AG279" s="17"/>
      <c r="AH279" s="17"/>
      <c r="AI279" s="17"/>
      <c r="AJ279" s="17"/>
      <c r="AK279" s="17"/>
      <c r="AL279" s="17"/>
      <c r="AM279" s="17"/>
      <c r="AN279" s="17"/>
      <c r="AO279" s="17"/>
      <c r="AP279" s="17"/>
      <c r="AQ279" s="17"/>
      <c r="AR279" s="17"/>
      <c r="AS279" s="17"/>
      <c r="AT279" s="17"/>
      <c r="AU279" s="17"/>
      <c r="AV279" s="17"/>
      <c r="AW279" s="17"/>
      <c r="AX279" s="17"/>
      <c r="AY279" s="17"/>
      <c r="AZ279" s="17"/>
      <c r="BA279" s="17"/>
      <c r="BB279" s="17"/>
      <c r="BC279" s="17"/>
      <c r="BD279" s="17"/>
      <c r="BE279" s="17"/>
    </row>
    <row r="280" spans="3:57" x14ac:dyDescent="0.3">
      <c r="C280" s="16"/>
      <c r="D280" s="16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Z280" s="17"/>
      <c r="AA280" s="17"/>
      <c r="AB280" s="17"/>
      <c r="AC280" s="19"/>
      <c r="AD280" s="11"/>
      <c r="AE280" s="16"/>
      <c r="AF280" s="16"/>
      <c r="AG280" s="17"/>
      <c r="AH280" s="17"/>
      <c r="AI280" s="17"/>
      <c r="AJ280" s="17"/>
      <c r="AK280" s="17"/>
      <c r="AL280" s="17"/>
      <c r="AM280" s="17"/>
      <c r="AN280" s="17"/>
      <c r="AO280" s="17"/>
      <c r="AP280" s="17"/>
      <c r="AQ280" s="17"/>
      <c r="AR280" s="17"/>
      <c r="AS280" s="17"/>
      <c r="AT280" s="17"/>
      <c r="AU280" s="17"/>
      <c r="AV280" s="17"/>
      <c r="AW280" s="17"/>
      <c r="AX280" s="17"/>
      <c r="AY280" s="17"/>
      <c r="AZ280" s="17"/>
      <c r="BA280" s="17"/>
      <c r="BB280" s="17"/>
      <c r="BC280" s="17"/>
      <c r="BD280" s="17"/>
      <c r="BE280" s="17"/>
    </row>
    <row r="281" spans="3:57" x14ac:dyDescent="0.3">
      <c r="C281" s="16"/>
      <c r="D281" s="16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Z281" s="17"/>
      <c r="AA281" s="17"/>
      <c r="AB281" s="17"/>
      <c r="AC281" s="19"/>
      <c r="AD281" s="11"/>
      <c r="AE281" s="16"/>
      <c r="AF281" s="16"/>
      <c r="AG281" s="17"/>
      <c r="AH281" s="17"/>
      <c r="AI281" s="17"/>
      <c r="AJ281" s="17"/>
      <c r="AK281" s="17"/>
      <c r="AL281" s="17"/>
      <c r="AM281" s="17"/>
      <c r="AN281" s="17"/>
      <c r="AO281" s="17"/>
      <c r="AP281" s="17"/>
      <c r="AQ281" s="17"/>
      <c r="AR281" s="17"/>
      <c r="AS281" s="17"/>
      <c r="AT281" s="17"/>
      <c r="AU281" s="17"/>
      <c r="AV281" s="17"/>
      <c r="AW281" s="17"/>
      <c r="AX281" s="17"/>
      <c r="AY281" s="17"/>
      <c r="AZ281" s="17"/>
      <c r="BA281" s="17"/>
      <c r="BB281" s="17"/>
      <c r="BC281" s="17"/>
      <c r="BD281" s="17"/>
      <c r="BE281" s="17"/>
    </row>
    <row r="282" spans="3:57" x14ac:dyDescent="0.3">
      <c r="C282" s="16"/>
      <c r="D282" s="16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Z282" s="17"/>
      <c r="AA282" s="17"/>
      <c r="AB282" s="17"/>
      <c r="AC282" s="19"/>
      <c r="AD282" s="11"/>
      <c r="AE282" s="16"/>
      <c r="AF282" s="16"/>
      <c r="AG282" s="17"/>
      <c r="AH282" s="17"/>
      <c r="AI282" s="17"/>
      <c r="AJ282" s="17"/>
      <c r="AK282" s="17"/>
      <c r="AL282" s="17"/>
      <c r="AM282" s="17"/>
      <c r="AN282" s="17"/>
      <c r="AO282" s="17"/>
      <c r="AP282" s="17"/>
      <c r="AQ282" s="17"/>
      <c r="AR282" s="17"/>
      <c r="AS282" s="17"/>
      <c r="AT282" s="17"/>
      <c r="AU282" s="17"/>
      <c r="AV282" s="17"/>
      <c r="AW282" s="17"/>
      <c r="AX282" s="17"/>
      <c r="AY282" s="17"/>
      <c r="AZ282" s="17"/>
      <c r="BA282" s="17"/>
      <c r="BB282" s="17"/>
      <c r="BC282" s="17"/>
      <c r="BD282" s="17"/>
      <c r="BE282" s="17"/>
    </row>
    <row r="283" spans="3:57" x14ac:dyDescent="0.3">
      <c r="C283" s="16"/>
      <c r="D283" s="16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Z283" s="17"/>
      <c r="AA283" s="17"/>
      <c r="AB283" s="17"/>
      <c r="AC283" s="19"/>
      <c r="AD283" s="11"/>
      <c r="AE283" s="16"/>
      <c r="AF283" s="16"/>
      <c r="AG283" s="17"/>
      <c r="AH283" s="17"/>
      <c r="AI283" s="17"/>
      <c r="AJ283" s="17"/>
      <c r="AK283" s="17"/>
      <c r="AL283" s="17"/>
      <c r="AM283" s="17"/>
      <c r="AN283" s="17"/>
      <c r="AO283" s="17"/>
      <c r="AP283" s="17"/>
      <c r="AQ283" s="17"/>
      <c r="AR283" s="17"/>
      <c r="AS283" s="17"/>
      <c r="AT283" s="17"/>
      <c r="AU283" s="17"/>
      <c r="AV283" s="17"/>
      <c r="AW283" s="17"/>
      <c r="AX283" s="17"/>
      <c r="AY283" s="17"/>
      <c r="AZ283" s="17"/>
      <c r="BA283" s="17"/>
      <c r="BB283" s="17"/>
      <c r="BC283" s="17"/>
      <c r="BD283" s="17"/>
      <c r="BE283" s="17"/>
    </row>
    <row r="284" spans="3:57" x14ac:dyDescent="0.3">
      <c r="C284" s="16"/>
      <c r="D284" s="16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Z284" s="17"/>
      <c r="AA284" s="17"/>
      <c r="AB284" s="17"/>
      <c r="AC284" s="19"/>
      <c r="AD284" s="11"/>
      <c r="AE284" s="16"/>
      <c r="AF284" s="16"/>
      <c r="AG284" s="17"/>
      <c r="AH284" s="17"/>
      <c r="AI284" s="17"/>
      <c r="AJ284" s="17"/>
      <c r="AK284" s="17"/>
      <c r="AL284" s="17"/>
      <c r="AM284" s="17"/>
      <c r="AN284" s="17"/>
      <c r="AO284" s="17"/>
      <c r="AP284" s="17"/>
      <c r="AQ284" s="17"/>
      <c r="AR284" s="17"/>
      <c r="AS284" s="17"/>
      <c r="AT284" s="17"/>
      <c r="AU284" s="17"/>
      <c r="AV284" s="17"/>
      <c r="AW284" s="17"/>
      <c r="AX284" s="17"/>
      <c r="AY284" s="17"/>
      <c r="AZ284" s="17"/>
      <c r="BA284" s="17"/>
      <c r="BB284" s="17"/>
      <c r="BC284" s="17"/>
      <c r="BD284" s="17"/>
      <c r="BE284" s="17"/>
    </row>
    <row r="285" spans="3:57" x14ac:dyDescent="0.3">
      <c r="C285" s="16"/>
      <c r="D285" s="16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Z285" s="17"/>
      <c r="AA285" s="17"/>
      <c r="AB285" s="17"/>
      <c r="AC285" s="19"/>
      <c r="AD285" s="11"/>
      <c r="AE285" s="16"/>
      <c r="AF285" s="16"/>
      <c r="AG285" s="17"/>
      <c r="AH285" s="17"/>
      <c r="AI285" s="17"/>
      <c r="AJ285" s="17"/>
      <c r="AK285" s="17"/>
      <c r="AL285" s="17"/>
      <c r="AM285" s="17"/>
      <c r="AN285" s="17"/>
      <c r="AO285" s="17"/>
      <c r="AP285" s="17"/>
      <c r="AQ285" s="17"/>
      <c r="AR285" s="17"/>
      <c r="AS285" s="17"/>
      <c r="AT285" s="17"/>
      <c r="AU285" s="17"/>
      <c r="AV285" s="17"/>
      <c r="AW285" s="17"/>
      <c r="AX285" s="17"/>
      <c r="AY285" s="17"/>
      <c r="AZ285" s="17"/>
      <c r="BA285" s="17"/>
      <c r="BB285" s="17"/>
      <c r="BC285" s="17"/>
      <c r="BD285" s="17"/>
      <c r="BE285" s="17"/>
    </row>
    <row r="286" spans="3:57" x14ac:dyDescent="0.3">
      <c r="C286" s="16"/>
      <c r="D286" s="16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Z286" s="17"/>
      <c r="AA286" s="17"/>
      <c r="AB286" s="17"/>
      <c r="AC286" s="19"/>
      <c r="AD286" s="11"/>
      <c r="AE286" s="16"/>
      <c r="AF286" s="16"/>
      <c r="AG286" s="17"/>
      <c r="AH286" s="17"/>
      <c r="AI286" s="17"/>
      <c r="AJ286" s="17"/>
      <c r="AK286" s="17"/>
      <c r="AL286" s="17"/>
      <c r="AM286" s="17"/>
      <c r="AN286" s="17"/>
      <c r="AO286" s="17"/>
      <c r="AP286" s="17"/>
      <c r="AQ286" s="17"/>
      <c r="AR286" s="17"/>
      <c r="AS286" s="17"/>
      <c r="AT286" s="17"/>
      <c r="AU286" s="17"/>
      <c r="AV286" s="17"/>
      <c r="AW286" s="17"/>
      <c r="AX286" s="17"/>
      <c r="AY286" s="17"/>
      <c r="AZ286" s="17"/>
      <c r="BA286" s="17"/>
      <c r="BB286" s="17"/>
      <c r="BC286" s="17"/>
      <c r="BD286" s="17"/>
      <c r="BE286" s="17"/>
    </row>
    <row r="287" spans="3:57" x14ac:dyDescent="0.3">
      <c r="C287" s="16"/>
      <c r="D287" s="16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Z287" s="17"/>
      <c r="AA287" s="17"/>
      <c r="AB287" s="17"/>
      <c r="AC287" s="19"/>
      <c r="AD287" s="11"/>
      <c r="AE287" s="16"/>
      <c r="AF287" s="16"/>
      <c r="AG287" s="17"/>
      <c r="AH287" s="17"/>
      <c r="AI287" s="17"/>
      <c r="AJ287" s="17"/>
      <c r="AK287" s="17"/>
      <c r="AL287" s="17"/>
      <c r="AM287" s="17"/>
      <c r="AN287" s="17"/>
      <c r="AO287" s="17"/>
      <c r="AP287" s="17"/>
      <c r="AQ287" s="17"/>
      <c r="AR287" s="17"/>
      <c r="AS287" s="17"/>
      <c r="AT287" s="17"/>
      <c r="AU287" s="17"/>
      <c r="AV287" s="17"/>
      <c r="AW287" s="17"/>
      <c r="AX287" s="17"/>
      <c r="AY287" s="17"/>
      <c r="AZ287" s="17"/>
      <c r="BA287" s="17"/>
      <c r="BB287" s="17"/>
      <c r="BC287" s="17"/>
      <c r="BD287" s="17"/>
      <c r="BE287" s="17"/>
    </row>
    <row r="288" spans="3:57" x14ac:dyDescent="0.3">
      <c r="C288" s="16"/>
      <c r="D288" s="16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Z288" s="17"/>
      <c r="AA288" s="17"/>
      <c r="AB288" s="17"/>
      <c r="AC288" s="19"/>
      <c r="AD288" s="11"/>
      <c r="AE288" s="16"/>
      <c r="AF288" s="16"/>
      <c r="AG288" s="17"/>
      <c r="AH288" s="17"/>
      <c r="AI288" s="17"/>
      <c r="AJ288" s="17"/>
      <c r="AK288" s="17"/>
      <c r="AL288" s="17"/>
      <c r="AM288" s="17"/>
      <c r="AN288" s="17"/>
      <c r="AO288" s="17"/>
      <c r="AP288" s="17"/>
      <c r="AQ288" s="17"/>
      <c r="AR288" s="17"/>
      <c r="AS288" s="17"/>
      <c r="AT288" s="17"/>
      <c r="AU288" s="17"/>
      <c r="AV288" s="17"/>
      <c r="AW288" s="17"/>
      <c r="AX288" s="17"/>
      <c r="AY288" s="17"/>
      <c r="AZ288" s="17"/>
      <c r="BA288" s="17"/>
      <c r="BB288" s="17"/>
      <c r="BC288" s="17"/>
      <c r="BD288" s="17"/>
      <c r="BE288" s="17"/>
    </row>
    <row r="289" spans="3:57" x14ac:dyDescent="0.3">
      <c r="C289" s="16"/>
      <c r="D289" s="16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Z289" s="17"/>
      <c r="AA289" s="17"/>
      <c r="AB289" s="17"/>
      <c r="AC289" s="19"/>
      <c r="AD289" s="11"/>
      <c r="AE289" s="16"/>
      <c r="AF289" s="16"/>
      <c r="AG289" s="17"/>
      <c r="AH289" s="17"/>
      <c r="AI289" s="17"/>
      <c r="AJ289" s="17"/>
      <c r="AK289" s="17"/>
      <c r="AL289" s="17"/>
      <c r="AM289" s="17"/>
      <c r="AN289" s="17"/>
      <c r="AO289" s="17"/>
      <c r="AP289" s="17"/>
      <c r="AQ289" s="17"/>
      <c r="AR289" s="17"/>
      <c r="AS289" s="17"/>
      <c r="AT289" s="17"/>
      <c r="AU289" s="17"/>
      <c r="AV289" s="17"/>
      <c r="AW289" s="17"/>
      <c r="AX289" s="17"/>
      <c r="AY289" s="17"/>
      <c r="AZ289" s="17"/>
      <c r="BA289" s="17"/>
      <c r="BB289" s="17"/>
      <c r="BC289" s="17"/>
      <c r="BD289" s="17"/>
      <c r="BE289" s="17"/>
    </row>
  </sheetData>
  <mergeCells count="27">
    <mergeCell ref="B9:C9"/>
    <mergeCell ref="B2:AG2"/>
    <mergeCell ref="B4:BJ4"/>
    <mergeCell ref="J8:N8"/>
    <mergeCell ref="T8:X8"/>
    <mergeCell ref="AM8:AQ8"/>
    <mergeCell ref="AW8:BA8"/>
    <mergeCell ref="AW59:BA59"/>
    <mergeCell ref="B60:C60"/>
    <mergeCell ref="J30:N30"/>
    <mergeCell ref="T30:X30"/>
    <mergeCell ref="AM30:AQ30"/>
    <mergeCell ref="AW30:BA30"/>
    <mergeCell ref="B31:C31"/>
    <mergeCell ref="J48:N48"/>
    <mergeCell ref="T48:X48"/>
    <mergeCell ref="AM48:AQ48"/>
    <mergeCell ref="AW48:BA48"/>
    <mergeCell ref="B49:C49"/>
    <mergeCell ref="J59:N59"/>
    <mergeCell ref="T59:X59"/>
    <mergeCell ref="AM59:AQ59"/>
    <mergeCell ref="J73:N73"/>
    <mergeCell ref="T73:X73"/>
    <mergeCell ref="AM73:AQ73"/>
    <mergeCell ref="AW73:BA73"/>
    <mergeCell ref="B74:C74"/>
  </mergeCells>
  <pageMargins left="0.39" right="0.37" top="0.74803149606299213" bottom="0.74803149606299213" header="0.31496062992125984" footer="0.31496062992125984"/>
  <pageSetup paperSize="9" scale="41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N103"/>
  <sheetViews>
    <sheetView topLeftCell="A25" zoomScale="90" zoomScaleNormal="90" workbookViewId="0">
      <selection activeCell="AZ51" sqref="AZ51"/>
    </sheetView>
  </sheetViews>
  <sheetFormatPr defaultRowHeight="15" x14ac:dyDescent="0.25"/>
  <cols>
    <col min="5" max="24" width="5.140625" customWidth="1"/>
    <col min="25" max="25" width="8.85546875" customWidth="1"/>
    <col min="26" max="26" width="3.85546875" hidden="1" customWidth="1"/>
    <col min="28" max="28" width="1.5703125" customWidth="1"/>
    <col min="29" max="29" width="2.28515625" hidden="1" customWidth="1"/>
    <col min="31" max="31" width="1.85546875" customWidth="1"/>
    <col min="33" max="53" width="5.140625" customWidth="1"/>
    <col min="55" max="55" width="0.140625" customWidth="1"/>
    <col min="57" max="57" width="1.5703125" customWidth="1"/>
    <col min="58" max="58" width="9" hidden="1" customWidth="1"/>
    <col min="60" max="60" width="0.28515625" customWidth="1"/>
  </cols>
  <sheetData>
    <row r="1" spans="1:66" ht="15.75" thickBot="1" x14ac:dyDescent="0.3">
      <c r="A1" s="135"/>
      <c r="B1" s="84"/>
      <c r="C1" s="32"/>
      <c r="D1" s="32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23"/>
      <c r="W1" s="23"/>
      <c r="X1" s="31"/>
      <c r="Y1" s="31"/>
      <c r="Z1" s="31"/>
      <c r="AA1" s="31"/>
      <c r="AB1" s="23"/>
      <c r="AC1" s="31"/>
      <c r="AD1" s="23"/>
      <c r="AE1" s="29"/>
      <c r="AF1" s="33"/>
      <c r="AG1" s="34"/>
      <c r="AH1" s="34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4"/>
      <c r="BJ1" s="3"/>
      <c r="BK1" s="3"/>
      <c r="BL1" s="3"/>
      <c r="BM1" s="3"/>
      <c r="BN1" s="3"/>
    </row>
    <row r="2" spans="1:66" ht="15.75" thickBot="1" x14ac:dyDescent="0.3">
      <c r="A2" s="135"/>
      <c r="B2" s="349" t="s">
        <v>63</v>
      </c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9"/>
      <c r="Y2" s="349"/>
      <c r="Z2" s="349"/>
      <c r="AA2" s="349"/>
      <c r="AB2" s="349"/>
      <c r="AC2" s="349"/>
      <c r="AD2" s="349"/>
      <c r="AE2" s="349"/>
      <c r="AF2" s="349"/>
      <c r="AG2" s="349"/>
      <c r="AH2" s="239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5"/>
      <c r="BN2" s="3"/>
    </row>
    <row r="3" spans="1:66" x14ac:dyDescent="0.25">
      <c r="A3" s="135"/>
      <c r="B3" s="84"/>
      <c r="C3" s="32"/>
      <c r="D3" s="32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23"/>
      <c r="W3" s="23"/>
      <c r="X3" s="31"/>
      <c r="Y3" s="31"/>
      <c r="Z3" s="31"/>
      <c r="AA3" s="31"/>
      <c r="AB3" s="23"/>
      <c r="AC3" s="31"/>
      <c r="AD3" s="23"/>
      <c r="AE3" s="29"/>
      <c r="AF3" s="33"/>
      <c r="AG3" s="34"/>
      <c r="AH3" s="34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4"/>
      <c r="BJ3" s="3"/>
      <c r="BK3" s="3"/>
      <c r="BL3" s="3"/>
      <c r="BM3" s="3"/>
      <c r="BN3" s="3"/>
    </row>
    <row r="4" spans="1:66" ht="15.75" thickBot="1" x14ac:dyDescent="0.3">
      <c r="A4" s="135"/>
      <c r="B4" s="84"/>
      <c r="C4" s="30"/>
      <c r="D4" s="30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23"/>
      <c r="W4" s="23"/>
      <c r="X4" s="31"/>
      <c r="Y4" s="31"/>
      <c r="Z4" s="31"/>
      <c r="AA4" s="31"/>
      <c r="AB4" s="23"/>
      <c r="AC4" s="31"/>
      <c r="AD4" s="23"/>
      <c r="AE4" s="29"/>
      <c r="AF4" s="33"/>
      <c r="AG4" s="34"/>
      <c r="AH4" s="34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4"/>
      <c r="BJ4" s="3"/>
      <c r="BK4" s="3"/>
      <c r="BL4" s="3"/>
      <c r="BM4" s="3"/>
      <c r="BN4" s="3"/>
    </row>
    <row r="5" spans="1:66" ht="15.75" thickBot="1" x14ac:dyDescent="0.3">
      <c r="A5" s="135"/>
      <c r="B5" s="80"/>
      <c r="C5" s="28"/>
      <c r="D5" s="28"/>
      <c r="E5" s="23"/>
      <c r="F5" s="23"/>
      <c r="G5" s="23"/>
      <c r="H5" s="23"/>
      <c r="I5" s="312" t="s">
        <v>1</v>
      </c>
      <c r="J5" s="313"/>
      <c r="K5" s="313"/>
      <c r="L5" s="313"/>
      <c r="M5" s="23"/>
      <c r="N5" s="23"/>
      <c r="O5" s="23"/>
      <c r="P5" s="312" t="s">
        <v>1</v>
      </c>
      <c r="Q5" s="313"/>
      <c r="R5" s="313"/>
      <c r="S5" s="313"/>
      <c r="T5" s="166"/>
      <c r="U5" s="3"/>
      <c r="V5" s="3"/>
      <c r="W5" s="3"/>
      <c r="X5" s="3"/>
      <c r="Y5" s="344" t="s">
        <v>2</v>
      </c>
      <c r="Z5" s="345"/>
      <c r="AA5" s="68" t="s">
        <v>3</v>
      </c>
      <c r="AB5" s="68"/>
      <c r="AC5" s="226"/>
      <c r="AD5" s="323" t="s">
        <v>4</v>
      </c>
      <c r="AE5" s="325"/>
      <c r="AF5" s="230"/>
      <c r="AG5" s="238"/>
      <c r="AH5" s="238"/>
      <c r="AI5" s="23"/>
      <c r="AJ5" s="60"/>
      <c r="AK5" s="60"/>
      <c r="AL5" s="60"/>
      <c r="AM5" s="60"/>
      <c r="AN5" s="336"/>
      <c r="AO5" s="336"/>
      <c r="AP5" s="336"/>
      <c r="AQ5" s="336"/>
      <c r="AR5" s="336"/>
      <c r="AS5" s="336"/>
      <c r="AT5" s="60"/>
      <c r="AU5" s="60"/>
      <c r="AV5" s="60"/>
      <c r="AW5" s="60"/>
      <c r="AX5" s="336"/>
      <c r="AY5" s="336"/>
      <c r="AZ5" s="336"/>
      <c r="BA5" s="336"/>
      <c r="BB5" s="336"/>
      <c r="BC5" s="336"/>
      <c r="BD5" s="60"/>
      <c r="BE5" s="60"/>
      <c r="BF5" s="60"/>
      <c r="BG5" s="60"/>
      <c r="BH5" s="60"/>
      <c r="BI5" s="61"/>
      <c r="BJ5" s="61"/>
      <c r="BK5" s="62"/>
      <c r="BL5" s="61"/>
      <c r="BM5" s="63"/>
      <c r="BN5" s="3"/>
    </row>
    <row r="6" spans="1:66" ht="16.5" thickBot="1" x14ac:dyDescent="0.3">
      <c r="A6" s="135"/>
      <c r="B6" s="314" t="s">
        <v>6</v>
      </c>
      <c r="C6" s="315"/>
      <c r="D6" s="177"/>
      <c r="E6" s="47">
        <v>1</v>
      </c>
      <c r="F6" s="47">
        <v>2</v>
      </c>
      <c r="G6" s="47">
        <v>3</v>
      </c>
      <c r="H6" s="47">
        <v>4</v>
      </c>
      <c r="I6" s="48" t="s">
        <v>64</v>
      </c>
      <c r="J6" s="48" t="s">
        <v>8</v>
      </c>
      <c r="K6" s="48" t="s">
        <v>9</v>
      </c>
      <c r="L6" s="48" t="s">
        <v>10</v>
      </c>
      <c r="M6" s="47">
        <v>6</v>
      </c>
      <c r="N6" s="47">
        <v>7</v>
      </c>
      <c r="O6" s="47">
        <v>8</v>
      </c>
      <c r="P6" s="48" t="s">
        <v>65</v>
      </c>
      <c r="Q6" s="48" t="s">
        <v>8</v>
      </c>
      <c r="R6" s="48" t="s">
        <v>9</v>
      </c>
      <c r="S6" s="48" t="s">
        <v>10</v>
      </c>
      <c r="T6" s="47">
        <v>10</v>
      </c>
      <c r="U6" s="47">
        <v>11</v>
      </c>
      <c r="V6" s="47">
        <v>12</v>
      </c>
      <c r="W6" s="219">
        <v>13</v>
      </c>
      <c r="X6" s="219">
        <v>14</v>
      </c>
      <c r="Y6" s="326" t="s">
        <v>66</v>
      </c>
      <c r="Z6" s="328"/>
      <c r="AA6" s="328"/>
      <c r="AB6" s="328"/>
      <c r="AC6" s="328"/>
      <c r="AD6" s="328"/>
      <c r="AE6" s="327"/>
      <c r="AF6" s="230"/>
      <c r="AG6" s="230"/>
      <c r="AH6" s="230"/>
      <c r="AI6" s="23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3"/>
      <c r="BM6" s="63"/>
      <c r="BN6" s="3"/>
    </row>
    <row r="7" spans="1:66" ht="17.25" thickBot="1" x14ac:dyDescent="0.3">
      <c r="A7" s="135"/>
      <c r="B7" s="82"/>
      <c r="C7" s="3"/>
      <c r="D7" s="3"/>
      <c r="E7" s="329"/>
      <c r="F7" s="329"/>
      <c r="G7" s="329"/>
      <c r="H7" s="329"/>
      <c r="I7" s="329"/>
      <c r="J7" s="329"/>
      <c r="K7" s="329"/>
      <c r="L7" s="329"/>
      <c r="M7" s="329"/>
      <c r="N7" s="329"/>
      <c r="O7" s="329"/>
      <c r="P7" s="329"/>
      <c r="Q7" s="329"/>
      <c r="R7" s="329"/>
      <c r="S7" s="329"/>
      <c r="T7" s="329"/>
      <c r="U7" s="329"/>
      <c r="V7" s="329"/>
      <c r="W7" s="329"/>
      <c r="X7" s="329"/>
      <c r="Y7" s="330"/>
      <c r="Z7" s="330"/>
      <c r="AA7" s="340"/>
      <c r="AB7" s="340"/>
      <c r="AC7" s="340"/>
      <c r="AD7" s="330"/>
      <c r="AE7" s="330"/>
      <c r="AF7" s="231"/>
      <c r="AG7" s="231"/>
      <c r="AH7" s="231"/>
      <c r="AI7" s="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4"/>
      <c r="BJ7" s="63"/>
      <c r="BK7" s="63"/>
      <c r="BL7" s="63"/>
      <c r="BM7" s="63"/>
      <c r="BN7" s="3"/>
    </row>
    <row r="8" spans="1:66" ht="15.75" thickBot="1" x14ac:dyDescent="0.3">
      <c r="A8" s="135"/>
      <c r="B8" s="334" t="s">
        <v>26</v>
      </c>
      <c r="C8" s="335"/>
      <c r="D8" s="54"/>
      <c r="E8" s="54"/>
      <c r="F8" s="54"/>
      <c r="G8" s="54"/>
      <c r="H8" s="54"/>
      <c r="I8" s="54"/>
      <c r="J8" s="54"/>
      <c r="K8" s="54"/>
      <c r="L8" s="54"/>
      <c r="M8" s="237"/>
      <c r="N8" s="167"/>
      <c r="O8" s="54"/>
      <c r="P8" s="54"/>
      <c r="Q8" s="54"/>
      <c r="R8" s="54"/>
      <c r="S8" s="49"/>
      <c r="T8" s="54"/>
      <c r="U8" s="54"/>
      <c r="V8" s="54"/>
      <c r="W8" s="236"/>
      <c r="X8" s="56"/>
      <c r="Y8" s="332">
        <v>118.03</v>
      </c>
      <c r="Z8" s="332"/>
      <c r="AA8" s="323">
        <f t="shared" ref="AA8:AA13" si="0">SUM(E8:X8)</f>
        <v>0</v>
      </c>
      <c r="AB8" s="324"/>
      <c r="AC8" s="325"/>
      <c r="AD8" s="332">
        <f>Y8+AA8</f>
        <v>118.03</v>
      </c>
      <c r="AE8" s="332"/>
      <c r="AF8" s="55">
        <v>3</v>
      </c>
      <c r="AG8" s="55"/>
      <c r="AH8" s="55"/>
      <c r="AI8" s="5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3"/>
    </row>
    <row r="9" spans="1:66" ht="15.75" thickBot="1" x14ac:dyDescent="0.3">
      <c r="A9" s="135"/>
      <c r="B9" s="334" t="s">
        <v>22</v>
      </c>
      <c r="C9" s="335"/>
      <c r="D9" s="54"/>
      <c r="E9" s="54">
        <v>5</v>
      </c>
      <c r="F9" s="54"/>
      <c r="G9" s="54"/>
      <c r="H9" s="54"/>
      <c r="I9" s="54"/>
      <c r="J9" s="54"/>
      <c r="K9" s="54"/>
      <c r="L9" s="54"/>
      <c r="M9" s="237"/>
      <c r="N9" s="167"/>
      <c r="O9" s="54"/>
      <c r="P9" s="54"/>
      <c r="Q9" s="54"/>
      <c r="R9" s="54"/>
      <c r="S9" s="49"/>
      <c r="T9" s="54"/>
      <c r="U9" s="54"/>
      <c r="V9" s="54"/>
      <c r="W9" s="236"/>
      <c r="X9" s="56"/>
      <c r="Y9" s="332">
        <v>121.38</v>
      </c>
      <c r="Z9" s="332"/>
      <c r="AA9" s="323">
        <f t="shared" si="0"/>
        <v>5</v>
      </c>
      <c r="AB9" s="324"/>
      <c r="AC9" s="325"/>
      <c r="AD9" s="332">
        <f>Y9+AA9</f>
        <v>126.38</v>
      </c>
      <c r="AE9" s="332"/>
      <c r="AF9" s="55">
        <v>6</v>
      </c>
      <c r="AG9" s="55"/>
      <c r="AH9" s="55"/>
      <c r="AI9" s="5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3"/>
    </row>
    <row r="10" spans="1:66" ht="21" customHeight="1" thickBot="1" x14ac:dyDescent="0.3">
      <c r="A10" s="135"/>
      <c r="B10" s="334" t="s">
        <v>67</v>
      </c>
      <c r="C10" s="335"/>
      <c r="D10" s="54"/>
      <c r="E10" s="54"/>
      <c r="F10" s="54"/>
      <c r="G10" s="54"/>
      <c r="H10" s="54"/>
      <c r="I10" s="54"/>
      <c r="J10" s="54"/>
      <c r="K10" s="54"/>
      <c r="L10" s="54"/>
      <c r="M10" s="237"/>
      <c r="N10" s="167"/>
      <c r="O10" s="54"/>
      <c r="P10" s="54"/>
      <c r="Q10" s="54"/>
      <c r="R10" s="54"/>
      <c r="S10" s="49"/>
      <c r="T10" s="54"/>
      <c r="U10" s="54"/>
      <c r="V10" s="54"/>
      <c r="W10" s="236"/>
      <c r="X10" s="56"/>
      <c r="Y10" s="321">
        <v>106.18</v>
      </c>
      <c r="Z10" s="322"/>
      <c r="AA10" s="323">
        <f t="shared" si="0"/>
        <v>0</v>
      </c>
      <c r="AB10" s="324"/>
      <c r="AC10" s="325"/>
      <c r="AD10" s="332">
        <f t="shared" ref="AD10:AD13" si="1">Y10+AA10</f>
        <v>106.18</v>
      </c>
      <c r="AE10" s="332"/>
      <c r="AF10" s="55">
        <v>1</v>
      </c>
      <c r="AG10" s="55"/>
      <c r="AH10" s="55"/>
      <c r="AI10" s="5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3"/>
    </row>
    <row r="11" spans="1:66" ht="21.75" customHeight="1" thickBot="1" x14ac:dyDescent="0.3">
      <c r="A11" s="135"/>
      <c r="B11" s="334" t="s">
        <v>68</v>
      </c>
      <c r="C11" s="335"/>
      <c r="D11" s="54"/>
      <c r="E11" s="54"/>
      <c r="F11" s="54"/>
      <c r="G11" s="54"/>
      <c r="H11" s="54"/>
      <c r="I11" s="54"/>
      <c r="J11" s="54"/>
      <c r="K11" s="54"/>
      <c r="L11" s="54"/>
      <c r="M11" s="237"/>
      <c r="N11" s="167"/>
      <c r="O11" s="54"/>
      <c r="P11" s="54"/>
      <c r="Q11" s="54"/>
      <c r="R11" s="54"/>
      <c r="S11" s="49"/>
      <c r="T11" s="54"/>
      <c r="U11" s="54"/>
      <c r="V11" s="54"/>
      <c r="W11" s="236"/>
      <c r="X11" s="56"/>
      <c r="Y11" s="321">
        <v>108.59</v>
      </c>
      <c r="Z11" s="322"/>
      <c r="AA11" s="323">
        <f t="shared" si="0"/>
        <v>0</v>
      </c>
      <c r="AB11" s="324"/>
      <c r="AC11" s="325"/>
      <c r="AD11" s="332">
        <v>108.59</v>
      </c>
      <c r="AE11" s="332"/>
      <c r="AF11" s="55">
        <v>2</v>
      </c>
      <c r="AG11" s="55"/>
      <c r="AH11" s="55"/>
      <c r="AI11" s="5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3"/>
    </row>
    <row r="12" spans="1:66" ht="15.75" thickBot="1" x14ac:dyDescent="0.3">
      <c r="A12" s="135"/>
      <c r="B12" s="334" t="s">
        <v>69</v>
      </c>
      <c r="C12" s="335"/>
      <c r="D12" s="54"/>
      <c r="E12" s="54">
        <v>5</v>
      </c>
      <c r="F12" s="54"/>
      <c r="G12" s="54"/>
      <c r="H12" s="54"/>
      <c r="I12" s="54"/>
      <c r="J12" s="54"/>
      <c r="K12" s="54"/>
      <c r="L12" s="54"/>
      <c r="M12" s="237"/>
      <c r="N12" s="167"/>
      <c r="O12" s="54"/>
      <c r="P12" s="54"/>
      <c r="Q12" s="54"/>
      <c r="R12" s="54"/>
      <c r="S12" s="49"/>
      <c r="T12" s="54"/>
      <c r="U12" s="54"/>
      <c r="V12" s="54"/>
      <c r="W12" s="236"/>
      <c r="X12" s="56">
        <v>5</v>
      </c>
      <c r="Y12" s="321">
        <v>111.31</v>
      </c>
      <c r="Z12" s="322"/>
      <c r="AA12" s="323">
        <f t="shared" si="0"/>
        <v>10</v>
      </c>
      <c r="AB12" s="324"/>
      <c r="AC12" s="325"/>
      <c r="AD12" s="332">
        <f t="shared" si="1"/>
        <v>121.31</v>
      </c>
      <c r="AE12" s="332"/>
      <c r="AF12" s="55">
        <v>5</v>
      </c>
      <c r="AG12" s="55"/>
      <c r="AH12" s="55"/>
      <c r="AI12" s="5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3"/>
    </row>
    <row r="13" spans="1:66" ht="15.75" thickBot="1" x14ac:dyDescent="0.3">
      <c r="A13" s="135"/>
      <c r="B13" s="334" t="s">
        <v>23</v>
      </c>
      <c r="C13" s="335"/>
      <c r="D13" s="49"/>
      <c r="E13" s="49">
        <v>5</v>
      </c>
      <c r="F13" s="49"/>
      <c r="G13" s="49">
        <v>5</v>
      </c>
      <c r="H13" s="49"/>
      <c r="I13" s="49"/>
      <c r="J13" s="49"/>
      <c r="K13" s="49"/>
      <c r="L13" s="49"/>
      <c r="M13" s="57"/>
      <c r="N13" s="168"/>
      <c r="O13" s="49"/>
      <c r="P13" s="49">
        <v>5</v>
      </c>
      <c r="Q13" s="49"/>
      <c r="R13" s="49"/>
      <c r="S13" s="49"/>
      <c r="T13" s="49"/>
      <c r="U13" s="49"/>
      <c r="V13" s="49"/>
      <c r="W13" s="56"/>
      <c r="X13" s="56"/>
      <c r="Y13" s="321">
        <v>105.63</v>
      </c>
      <c r="Z13" s="322"/>
      <c r="AA13" s="323">
        <f t="shared" si="0"/>
        <v>15</v>
      </c>
      <c r="AB13" s="324"/>
      <c r="AC13" s="325"/>
      <c r="AD13" s="332">
        <f t="shared" si="1"/>
        <v>120.63</v>
      </c>
      <c r="AE13" s="332"/>
      <c r="AF13" s="55">
        <v>4</v>
      </c>
      <c r="AG13" s="55"/>
      <c r="AH13" s="55"/>
      <c r="AI13" s="43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5"/>
      <c r="BK13" s="65"/>
      <c r="BL13" s="65"/>
      <c r="BM13" s="67"/>
      <c r="BN13" s="3"/>
    </row>
    <row r="14" spans="1:66" x14ac:dyDescent="0.25">
      <c r="A14" s="135"/>
      <c r="B14" s="339"/>
      <c r="C14" s="339"/>
      <c r="D14" s="2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23"/>
      <c r="W14" s="23"/>
      <c r="X14" s="38"/>
      <c r="Y14" s="230"/>
      <c r="Z14" s="231"/>
      <c r="AA14" s="348"/>
      <c r="AB14" s="348"/>
      <c r="AC14" s="348"/>
      <c r="AD14" s="330"/>
      <c r="AE14" s="330"/>
      <c r="AF14" s="230"/>
      <c r="AG14" s="230"/>
      <c r="AH14" s="230"/>
      <c r="AI14" s="38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4"/>
      <c r="BJ14" s="64"/>
      <c r="BK14" s="64"/>
      <c r="BL14" s="64"/>
      <c r="BM14" s="63"/>
      <c r="BN14" s="3"/>
    </row>
    <row r="15" spans="1:66" ht="15.75" thickBot="1" x14ac:dyDescent="0.3">
      <c r="A15" s="135"/>
      <c r="B15" s="84"/>
      <c r="C15" s="30"/>
      <c r="D15" s="30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23"/>
      <c r="W15" s="23"/>
      <c r="X15" s="31"/>
      <c r="Y15" s="31"/>
      <c r="Z15" s="31"/>
      <c r="AA15" s="31"/>
      <c r="AB15" s="23"/>
      <c r="AC15" s="31"/>
      <c r="AD15" s="23"/>
      <c r="AE15" s="29"/>
      <c r="AF15" s="33"/>
      <c r="AG15" s="34"/>
      <c r="AH15" s="34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4"/>
      <c r="BJ15" s="3"/>
      <c r="BK15" s="3"/>
      <c r="BL15" s="3"/>
      <c r="BM15" s="3"/>
      <c r="BN15" s="3"/>
    </row>
    <row r="16" spans="1:66" ht="15.75" thickBot="1" x14ac:dyDescent="0.3">
      <c r="A16" s="135"/>
      <c r="B16" s="80"/>
      <c r="C16" s="28"/>
      <c r="D16" s="28"/>
      <c r="E16" s="23"/>
      <c r="F16" s="23"/>
      <c r="G16" s="23"/>
      <c r="H16" s="23"/>
      <c r="I16" s="312" t="s">
        <v>1</v>
      </c>
      <c r="J16" s="313"/>
      <c r="K16" s="313"/>
      <c r="L16" s="313"/>
      <c r="M16" s="23"/>
      <c r="N16" s="23"/>
      <c r="O16" s="23"/>
      <c r="P16" s="312" t="s">
        <v>1</v>
      </c>
      <c r="Q16" s="313"/>
      <c r="R16" s="313"/>
      <c r="S16" s="313"/>
      <c r="T16" s="166"/>
      <c r="U16" s="3"/>
      <c r="V16" s="3"/>
      <c r="W16" s="3"/>
      <c r="X16" s="3"/>
      <c r="Y16" s="344" t="s">
        <v>2</v>
      </c>
      <c r="Z16" s="345"/>
      <c r="AA16" s="68" t="s">
        <v>3</v>
      </c>
      <c r="AB16" s="68"/>
      <c r="AC16" s="226"/>
      <c r="AD16" s="323" t="s">
        <v>4</v>
      </c>
      <c r="AE16" s="325"/>
      <c r="AF16" s="230"/>
      <c r="AG16" s="238"/>
      <c r="AH16" s="238"/>
      <c r="AI16" s="23"/>
      <c r="AJ16" s="60"/>
      <c r="AK16" s="60"/>
      <c r="AL16" s="60"/>
      <c r="AM16" s="60"/>
      <c r="AN16" s="336"/>
      <c r="AO16" s="336"/>
      <c r="AP16" s="336"/>
      <c r="AQ16" s="336"/>
      <c r="AR16" s="336"/>
      <c r="AS16" s="336"/>
      <c r="AT16" s="60"/>
      <c r="AU16" s="60"/>
      <c r="AV16" s="60"/>
      <c r="AW16" s="60"/>
      <c r="AX16" s="336"/>
      <c r="AY16" s="336"/>
      <c r="AZ16" s="336"/>
      <c r="BA16" s="336"/>
      <c r="BB16" s="336"/>
      <c r="BC16" s="336"/>
      <c r="BD16" s="60"/>
      <c r="BE16" s="60"/>
      <c r="BF16" s="60"/>
      <c r="BG16" s="60"/>
      <c r="BH16" s="60"/>
      <c r="BI16" s="61"/>
      <c r="BJ16" s="61"/>
      <c r="BK16" s="62"/>
      <c r="BL16" s="61"/>
      <c r="BM16" s="63"/>
      <c r="BN16" s="3"/>
    </row>
    <row r="17" spans="1:66" ht="16.5" thickBot="1" x14ac:dyDescent="0.3">
      <c r="A17" s="135"/>
      <c r="B17" s="314" t="s">
        <v>32</v>
      </c>
      <c r="C17" s="315"/>
      <c r="D17" s="177"/>
      <c r="E17" s="47">
        <v>1</v>
      </c>
      <c r="F17" s="47">
        <v>2</v>
      </c>
      <c r="G17" s="47">
        <v>3</v>
      </c>
      <c r="H17" s="47">
        <v>4</v>
      </c>
      <c r="I17" s="48" t="s">
        <v>64</v>
      </c>
      <c r="J17" s="48" t="s">
        <v>8</v>
      </c>
      <c r="K17" s="48" t="s">
        <v>9</v>
      </c>
      <c r="L17" s="48" t="s">
        <v>10</v>
      </c>
      <c r="M17" s="47">
        <v>6</v>
      </c>
      <c r="N17" s="47">
        <v>7</v>
      </c>
      <c r="O17" s="47">
        <v>8</v>
      </c>
      <c r="P17" s="48" t="s">
        <v>65</v>
      </c>
      <c r="Q17" s="48" t="s">
        <v>8</v>
      </c>
      <c r="R17" s="48" t="s">
        <v>9</v>
      </c>
      <c r="S17" s="48" t="s">
        <v>10</v>
      </c>
      <c r="T17" s="47">
        <v>10</v>
      </c>
      <c r="U17" s="47">
        <v>11</v>
      </c>
      <c r="V17" s="47">
        <v>12</v>
      </c>
      <c r="W17" s="219">
        <v>13</v>
      </c>
      <c r="X17" s="219">
        <v>14</v>
      </c>
      <c r="Y17" s="326" t="s">
        <v>66</v>
      </c>
      <c r="Z17" s="328"/>
      <c r="AA17" s="328"/>
      <c r="AB17" s="328"/>
      <c r="AC17" s="328"/>
      <c r="AD17" s="328"/>
      <c r="AE17" s="327"/>
      <c r="AF17" s="230"/>
      <c r="AG17" s="230"/>
      <c r="AH17" s="230"/>
      <c r="AI17" s="23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3"/>
      <c r="BM17" s="63"/>
      <c r="BN17" s="3"/>
    </row>
    <row r="18" spans="1:66" ht="17.25" thickBot="1" x14ac:dyDescent="0.3">
      <c r="A18" s="135"/>
      <c r="B18" s="82"/>
      <c r="C18" s="3"/>
      <c r="D18" s="3"/>
      <c r="E18" s="329"/>
      <c r="F18" s="329"/>
      <c r="G18" s="329"/>
      <c r="H18" s="329"/>
      <c r="I18" s="329"/>
      <c r="J18" s="329"/>
      <c r="K18" s="329"/>
      <c r="L18" s="329"/>
      <c r="M18" s="329"/>
      <c r="N18" s="329"/>
      <c r="O18" s="329"/>
      <c r="P18" s="329"/>
      <c r="Q18" s="329"/>
      <c r="R18" s="329"/>
      <c r="S18" s="329"/>
      <c r="T18" s="329"/>
      <c r="U18" s="329"/>
      <c r="V18" s="329"/>
      <c r="W18" s="329"/>
      <c r="X18" s="329"/>
      <c r="Y18" s="330"/>
      <c r="Z18" s="330"/>
      <c r="AA18" s="340"/>
      <c r="AB18" s="340"/>
      <c r="AC18" s="340"/>
      <c r="AD18" s="330"/>
      <c r="AE18" s="330"/>
      <c r="AF18" s="231"/>
      <c r="AG18" s="231"/>
      <c r="AH18" s="231"/>
      <c r="AI18" s="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4"/>
      <c r="BJ18" s="63"/>
      <c r="BK18" s="63"/>
      <c r="BL18" s="63"/>
      <c r="BM18" s="63"/>
      <c r="BN18" s="3"/>
    </row>
    <row r="19" spans="1:66" ht="15.75" thickBot="1" x14ac:dyDescent="0.3">
      <c r="A19" s="135"/>
      <c r="B19" s="334" t="s">
        <v>70</v>
      </c>
      <c r="C19" s="335"/>
      <c r="D19" s="54"/>
      <c r="E19" s="54"/>
      <c r="F19" s="54"/>
      <c r="G19" s="54"/>
      <c r="H19" s="54"/>
      <c r="I19" s="54"/>
      <c r="J19" s="54"/>
      <c r="K19" s="54"/>
      <c r="L19" s="54"/>
      <c r="M19" s="237">
        <v>5</v>
      </c>
      <c r="N19" s="167">
        <v>5</v>
      </c>
      <c r="O19" s="54"/>
      <c r="P19" s="54"/>
      <c r="Q19" s="54"/>
      <c r="R19" s="54"/>
      <c r="S19" s="49"/>
      <c r="T19" s="54"/>
      <c r="U19" s="54"/>
      <c r="V19" s="54"/>
      <c r="W19" s="236"/>
      <c r="X19" s="56"/>
      <c r="Y19" s="332">
        <v>143.47999999999999</v>
      </c>
      <c r="Z19" s="332"/>
      <c r="AA19" s="323">
        <f>SUM(E19:X19)</f>
        <v>10</v>
      </c>
      <c r="AB19" s="324"/>
      <c r="AC19" s="325"/>
      <c r="AD19" s="332">
        <f>Y19+AA19</f>
        <v>153.47999999999999</v>
      </c>
      <c r="AE19" s="332"/>
      <c r="AF19" s="55">
        <v>4</v>
      </c>
      <c r="AG19" s="55"/>
      <c r="AH19" s="55"/>
      <c r="AI19" s="5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3"/>
    </row>
    <row r="20" spans="1:66" ht="15.75" thickBot="1" x14ac:dyDescent="0.3">
      <c r="A20" s="135"/>
      <c r="B20" s="334" t="s">
        <v>71</v>
      </c>
      <c r="C20" s="335"/>
      <c r="D20" s="54"/>
      <c r="E20" s="54"/>
      <c r="F20" s="54"/>
      <c r="G20" s="54"/>
      <c r="H20" s="54"/>
      <c r="I20" s="54"/>
      <c r="J20" s="54"/>
      <c r="K20" s="54"/>
      <c r="L20" s="54"/>
      <c r="M20" s="237"/>
      <c r="N20" s="167"/>
      <c r="O20" s="54"/>
      <c r="P20" s="54"/>
      <c r="Q20" s="54"/>
      <c r="R20" s="54"/>
      <c r="S20" s="49"/>
      <c r="T20" s="54"/>
      <c r="U20" s="54"/>
      <c r="V20" s="54"/>
      <c r="W20" s="236"/>
      <c r="X20" s="56"/>
      <c r="Y20" s="321">
        <v>133.62</v>
      </c>
      <c r="Z20" s="322"/>
      <c r="AA20" s="323">
        <f>SUM(E20:X20)</f>
        <v>0</v>
      </c>
      <c r="AB20" s="324"/>
      <c r="AC20" s="325"/>
      <c r="AD20" s="332">
        <f t="shared" ref="AD20:AD22" si="2">Y20+AA20</f>
        <v>133.62</v>
      </c>
      <c r="AE20" s="332"/>
      <c r="AF20" s="55">
        <v>3</v>
      </c>
      <c r="AG20" s="55"/>
      <c r="AH20" s="55"/>
      <c r="AI20" s="5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3"/>
    </row>
    <row r="21" spans="1:66" ht="15.75" thickBot="1" x14ac:dyDescent="0.3">
      <c r="A21" s="135"/>
      <c r="B21" s="334" t="s">
        <v>72</v>
      </c>
      <c r="C21" s="335"/>
      <c r="D21" s="54"/>
      <c r="E21" s="54"/>
      <c r="F21" s="54"/>
      <c r="G21" s="54"/>
      <c r="H21" s="54"/>
      <c r="I21" s="54"/>
      <c r="J21" s="54"/>
      <c r="K21" s="54"/>
      <c r="L21" s="54"/>
      <c r="M21" s="237"/>
      <c r="N21" s="167"/>
      <c r="O21" s="54"/>
      <c r="P21" s="54"/>
      <c r="Q21" s="54"/>
      <c r="R21" s="54"/>
      <c r="S21" s="49"/>
      <c r="T21" s="54"/>
      <c r="U21" s="54"/>
      <c r="V21" s="54"/>
      <c r="W21" s="236"/>
      <c r="X21" s="56"/>
      <c r="Y21" s="321">
        <v>109.23</v>
      </c>
      <c r="Z21" s="322"/>
      <c r="AA21" s="323">
        <f>SUM(E21:X21)</f>
        <v>0</v>
      </c>
      <c r="AB21" s="324"/>
      <c r="AC21" s="325"/>
      <c r="AD21" s="332">
        <f t="shared" si="2"/>
        <v>109.23</v>
      </c>
      <c r="AE21" s="332"/>
      <c r="AF21" s="55">
        <v>1</v>
      </c>
      <c r="AG21" s="55"/>
      <c r="AH21" s="55"/>
      <c r="AI21" s="5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3"/>
    </row>
    <row r="22" spans="1:66" ht="15.75" thickBot="1" x14ac:dyDescent="0.3">
      <c r="A22" s="135"/>
      <c r="B22" s="334" t="s">
        <v>73</v>
      </c>
      <c r="C22" s="335"/>
      <c r="D22" s="54"/>
      <c r="E22" s="54">
        <v>5</v>
      </c>
      <c r="F22" s="54"/>
      <c r="G22" s="54"/>
      <c r="H22" s="54"/>
      <c r="I22" s="54"/>
      <c r="J22" s="54"/>
      <c r="K22" s="54"/>
      <c r="L22" s="54"/>
      <c r="M22" s="237"/>
      <c r="N22" s="167"/>
      <c r="O22" s="54">
        <v>5</v>
      </c>
      <c r="P22" s="54"/>
      <c r="Q22" s="54"/>
      <c r="R22" s="54"/>
      <c r="S22" s="49"/>
      <c r="T22" s="54"/>
      <c r="U22" s="54"/>
      <c r="V22" s="54"/>
      <c r="W22" s="236"/>
      <c r="X22" s="56"/>
      <c r="Y22" s="321">
        <v>108.85</v>
      </c>
      <c r="Z22" s="322"/>
      <c r="AA22" s="323">
        <f>SUM(E22:X22)</f>
        <v>10</v>
      </c>
      <c r="AB22" s="324"/>
      <c r="AC22" s="325"/>
      <c r="AD22" s="332">
        <f t="shared" si="2"/>
        <v>118.85</v>
      </c>
      <c r="AE22" s="332"/>
      <c r="AF22" s="55">
        <v>2</v>
      </c>
      <c r="AG22" s="55"/>
      <c r="AH22" s="55"/>
      <c r="AI22" s="5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3"/>
    </row>
    <row r="23" spans="1:66" x14ac:dyDescent="0.25">
      <c r="A23" s="135"/>
      <c r="B23" s="339"/>
      <c r="C23" s="339"/>
      <c r="D23" s="2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23"/>
      <c r="W23" s="23"/>
      <c r="X23" s="38"/>
      <c r="Y23" s="230"/>
      <c r="Z23" s="231"/>
      <c r="AA23" s="348"/>
      <c r="AB23" s="348"/>
      <c r="AC23" s="348"/>
      <c r="AD23" s="330"/>
      <c r="AE23" s="330"/>
      <c r="AF23" s="230"/>
      <c r="AG23" s="230"/>
      <c r="AH23" s="230"/>
      <c r="AI23" s="38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4"/>
      <c r="BJ23" s="64"/>
      <c r="BK23" s="64"/>
      <c r="BL23" s="64"/>
      <c r="BM23" s="63"/>
      <c r="BN23" s="3"/>
    </row>
    <row r="24" spans="1:66" ht="15.75" thickBot="1" x14ac:dyDescent="0.3">
      <c r="A24" s="135"/>
      <c r="B24" s="85"/>
      <c r="C24" s="3"/>
      <c r="D24" s="3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23"/>
      <c r="W24" s="23"/>
      <c r="X24" s="38"/>
      <c r="Y24" s="38"/>
      <c r="Z24" s="38"/>
      <c r="AA24" s="38"/>
      <c r="AB24" s="23"/>
      <c r="AC24" s="38"/>
      <c r="AD24" s="23"/>
      <c r="AE24" s="230"/>
      <c r="AF24" s="230"/>
      <c r="AG24" s="230"/>
      <c r="AH24" s="230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4"/>
      <c r="BJ24" s="4"/>
      <c r="BK24" s="4"/>
      <c r="BL24" s="4"/>
      <c r="BM24" s="3"/>
      <c r="BN24" s="3"/>
    </row>
    <row r="25" spans="1:66" ht="15.75" thickBot="1" x14ac:dyDescent="0.3">
      <c r="A25" s="135"/>
      <c r="B25" s="80"/>
      <c r="C25" s="28"/>
      <c r="D25" s="28"/>
      <c r="E25" s="23"/>
      <c r="F25" s="23"/>
      <c r="G25" s="23"/>
      <c r="H25" s="23"/>
      <c r="I25" s="312" t="s">
        <v>1</v>
      </c>
      <c r="J25" s="313"/>
      <c r="K25" s="313"/>
      <c r="L25" s="313"/>
      <c r="M25" s="23"/>
      <c r="N25" s="23"/>
      <c r="O25" s="23"/>
      <c r="P25" s="312" t="s">
        <v>1</v>
      </c>
      <c r="Q25" s="313"/>
      <c r="R25" s="313"/>
      <c r="S25" s="313"/>
      <c r="T25" s="166"/>
      <c r="U25" s="3"/>
      <c r="V25" s="3"/>
      <c r="W25" s="3"/>
      <c r="X25" s="3"/>
      <c r="Y25" s="326" t="s">
        <v>2</v>
      </c>
      <c r="Z25" s="327"/>
      <c r="AA25" s="68" t="s">
        <v>3</v>
      </c>
      <c r="AB25" s="68"/>
      <c r="AC25" s="226"/>
      <c r="AD25" s="323" t="s">
        <v>4</v>
      </c>
      <c r="AE25" s="325"/>
      <c r="AF25" s="230"/>
      <c r="AG25" s="238"/>
      <c r="AH25" s="238"/>
      <c r="AI25" s="23"/>
      <c r="AJ25" s="60"/>
      <c r="AK25" s="60"/>
      <c r="AL25" s="60"/>
      <c r="AM25" s="60"/>
      <c r="AN25" s="336"/>
      <c r="AO25" s="336"/>
      <c r="AP25" s="336"/>
      <c r="AQ25" s="336"/>
      <c r="AR25" s="336"/>
      <c r="AS25" s="336"/>
      <c r="AT25" s="60"/>
      <c r="AU25" s="60"/>
      <c r="AV25" s="60"/>
      <c r="AW25" s="60"/>
      <c r="AX25" s="336"/>
      <c r="AY25" s="336"/>
      <c r="AZ25" s="336"/>
      <c r="BA25" s="336"/>
      <c r="BB25" s="336"/>
      <c r="BC25" s="336"/>
      <c r="BD25" s="60"/>
      <c r="BE25" s="60"/>
      <c r="BF25" s="60"/>
      <c r="BG25" s="60"/>
      <c r="BH25" s="60"/>
      <c r="BI25" s="61"/>
      <c r="BJ25" s="61"/>
      <c r="BK25" s="62"/>
      <c r="BL25" s="61"/>
      <c r="BM25" s="63"/>
      <c r="BN25" s="3"/>
    </row>
    <row r="26" spans="1:66" ht="16.5" thickBot="1" x14ac:dyDescent="0.3">
      <c r="A26" s="135"/>
      <c r="B26" s="314" t="s">
        <v>46</v>
      </c>
      <c r="C26" s="315"/>
      <c r="D26" s="177"/>
      <c r="E26" s="47">
        <v>1</v>
      </c>
      <c r="F26" s="47">
        <v>2</v>
      </c>
      <c r="G26" s="47">
        <v>3</v>
      </c>
      <c r="H26" s="47">
        <v>4</v>
      </c>
      <c r="I26" s="48" t="s">
        <v>64</v>
      </c>
      <c r="J26" s="48" t="s">
        <v>8</v>
      </c>
      <c r="K26" s="48" t="s">
        <v>9</v>
      </c>
      <c r="L26" s="48" t="s">
        <v>10</v>
      </c>
      <c r="M26" s="47">
        <v>6</v>
      </c>
      <c r="N26" s="47">
        <v>7</v>
      </c>
      <c r="O26" s="47">
        <v>8</v>
      </c>
      <c r="P26" s="48" t="s">
        <v>65</v>
      </c>
      <c r="Q26" s="48" t="s">
        <v>8</v>
      </c>
      <c r="R26" s="48" t="s">
        <v>9</v>
      </c>
      <c r="S26" s="48" t="s">
        <v>10</v>
      </c>
      <c r="T26" s="47">
        <v>10</v>
      </c>
      <c r="U26" s="47">
        <v>11</v>
      </c>
      <c r="V26" s="47">
        <v>12</v>
      </c>
      <c r="W26" s="219">
        <v>13</v>
      </c>
      <c r="X26" s="219">
        <v>14</v>
      </c>
      <c r="Y26" s="326" t="s">
        <v>66</v>
      </c>
      <c r="Z26" s="328"/>
      <c r="AA26" s="328"/>
      <c r="AB26" s="328"/>
      <c r="AC26" s="328"/>
      <c r="AD26" s="328"/>
      <c r="AE26" s="327"/>
      <c r="AF26" s="230"/>
      <c r="AG26" s="230"/>
      <c r="AH26" s="230"/>
      <c r="AI26" s="23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3"/>
      <c r="BM26" s="63"/>
      <c r="BN26" s="3"/>
    </row>
    <row r="27" spans="1:66" ht="17.25" thickBot="1" x14ac:dyDescent="0.3">
      <c r="A27" s="135"/>
      <c r="B27" s="82"/>
      <c r="C27" s="3"/>
      <c r="D27" s="3"/>
      <c r="E27" s="329"/>
      <c r="F27" s="329"/>
      <c r="G27" s="329"/>
      <c r="H27" s="329"/>
      <c r="I27" s="329"/>
      <c r="J27" s="329"/>
      <c r="K27" s="329"/>
      <c r="L27" s="329"/>
      <c r="M27" s="329"/>
      <c r="N27" s="329"/>
      <c r="O27" s="329"/>
      <c r="P27" s="329"/>
      <c r="Q27" s="329"/>
      <c r="R27" s="329"/>
      <c r="S27" s="329"/>
      <c r="T27" s="329"/>
      <c r="U27" s="329"/>
      <c r="V27" s="329"/>
      <c r="W27" s="329"/>
      <c r="X27" s="329"/>
      <c r="Y27" s="333"/>
      <c r="Z27" s="333"/>
      <c r="AA27" s="331"/>
      <c r="AB27" s="331"/>
      <c r="AC27" s="331"/>
      <c r="AD27" s="333"/>
      <c r="AE27" s="333"/>
      <c r="AF27" s="231"/>
      <c r="AG27" s="231"/>
      <c r="AH27" s="231"/>
      <c r="AI27" s="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4"/>
      <c r="BJ27" s="63"/>
      <c r="BK27" s="63"/>
      <c r="BL27" s="63"/>
      <c r="BM27" s="63"/>
      <c r="BN27" s="3"/>
    </row>
    <row r="28" spans="1:66" ht="15.75" thickBot="1" x14ac:dyDescent="0.3">
      <c r="A28" s="135"/>
      <c r="B28" s="334" t="s">
        <v>74</v>
      </c>
      <c r="C28" s="335"/>
      <c r="D28" s="54"/>
      <c r="E28" s="54"/>
      <c r="F28" s="54"/>
      <c r="G28" s="54"/>
      <c r="H28" s="54">
        <v>5</v>
      </c>
      <c r="I28" s="54"/>
      <c r="J28" s="54"/>
      <c r="K28" s="54"/>
      <c r="L28" s="54"/>
      <c r="M28" s="237"/>
      <c r="N28" s="167">
        <v>5</v>
      </c>
      <c r="O28" s="54">
        <v>5</v>
      </c>
      <c r="P28" s="54"/>
      <c r="Q28" s="54"/>
      <c r="R28" s="54"/>
      <c r="S28" s="49"/>
      <c r="T28" s="54">
        <v>5</v>
      </c>
      <c r="U28" s="54">
        <v>5</v>
      </c>
      <c r="V28" s="54">
        <v>5</v>
      </c>
      <c r="W28" s="236">
        <v>5</v>
      </c>
      <c r="X28" s="56">
        <v>5</v>
      </c>
      <c r="Y28" s="326">
        <v>109.19</v>
      </c>
      <c r="Z28" s="327"/>
      <c r="AA28" s="323">
        <f>SUM(E28:X28)</f>
        <v>40</v>
      </c>
      <c r="AB28" s="324"/>
      <c r="AC28" s="325"/>
      <c r="AD28" s="326">
        <f>Y28+AA28</f>
        <v>149.19</v>
      </c>
      <c r="AE28" s="327"/>
      <c r="AF28" s="55">
        <v>3</v>
      </c>
      <c r="AG28" s="55"/>
      <c r="AH28" s="55"/>
      <c r="AI28" s="5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N28" s="3"/>
    </row>
    <row r="29" spans="1:66" ht="15.75" thickBot="1" x14ac:dyDescent="0.3">
      <c r="A29" s="135"/>
      <c r="B29" s="334" t="s">
        <v>49</v>
      </c>
      <c r="C29" s="335"/>
      <c r="D29" s="54"/>
      <c r="E29" s="54"/>
      <c r="F29" s="54"/>
      <c r="G29" s="54">
        <v>5</v>
      </c>
      <c r="H29" s="54">
        <v>5</v>
      </c>
      <c r="I29" s="54"/>
      <c r="J29" s="54"/>
      <c r="K29" s="54"/>
      <c r="L29" s="54"/>
      <c r="M29" s="237"/>
      <c r="N29" s="167">
        <v>5</v>
      </c>
      <c r="O29" s="54">
        <v>5</v>
      </c>
      <c r="P29" s="54"/>
      <c r="Q29" s="54"/>
      <c r="R29" s="54"/>
      <c r="S29" s="49"/>
      <c r="T29" s="54"/>
      <c r="U29" s="54"/>
      <c r="V29" s="54"/>
      <c r="W29" s="236"/>
      <c r="X29" s="56"/>
      <c r="Y29" s="326">
        <v>116.49</v>
      </c>
      <c r="Z29" s="327"/>
      <c r="AA29" s="323">
        <f>SUM(E29:X29)</f>
        <v>20</v>
      </c>
      <c r="AB29" s="324"/>
      <c r="AC29" s="325"/>
      <c r="AD29" s="326">
        <f t="shared" ref="AD29:AD30" si="3">Y29+AA29</f>
        <v>136.49</v>
      </c>
      <c r="AE29" s="327"/>
      <c r="AF29" s="55">
        <v>2</v>
      </c>
      <c r="AG29" s="55"/>
      <c r="AH29" s="55"/>
      <c r="AI29" s="5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3"/>
    </row>
    <row r="30" spans="1:66" ht="15.75" thickBot="1" x14ac:dyDescent="0.3">
      <c r="A30" s="135"/>
      <c r="B30" s="334" t="s">
        <v>75</v>
      </c>
      <c r="C30" s="335"/>
      <c r="D30" s="54"/>
      <c r="E30" s="54"/>
      <c r="F30" s="54"/>
      <c r="G30" s="54">
        <v>5</v>
      </c>
      <c r="H30" s="54">
        <v>5</v>
      </c>
      <c r="I30" s="54"/>
      <c r="J30" s="54"/>
      <c r="K30" s="54"/>
      <c r="L30" s="54"/>
      <c r="M30" s="237"/>
      <c r="N30" s="167"/>
      <c r="O30" s="54"/>
      <c r="P30" s="54"/>
      <c r="Q30" s="54"/>
      <c r="R30" s="54"/>
      <c r="S30" s="49"/>
      <c r="T30" s="54"/>
      <c r="U30" s="54"/>
      <c r="V30" s="54"/>
      <c r="W30" s="236"/>
      <c r="X30" s="56"/>
      <c r="Y30" s="326">
        <v>106.32</v>
      </c>
      <c r="Z30" s="327"/>
      <c r="AA30" s="323">
        <f>SUM(E30:X30)</f>
        <v>10</v>
      </c>
      <c r="AB30" s="324"/>
      <c r="AC30" s="325"/>
      <c r="AD30" s="326">
        <f t="shared" si="3"/>
        <v>116.32</v>
      </c>
      <c r="AE30" s="327"/>
      <c r="AF30" s="55">
        <v>1</v>
      </c>
      <c r="AG30" s="55"/>
      <c r="AH30" s="55"/>
      <c r="AI30" s="5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3"/>
    </row>
    <row r="31" spans="1:66" ht="15.75" thickBot="1" x14ac:dyDescent="0.3">
      <c r="A31" s="135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29"/>
      <c r="T31" s="58"/>
      <c r="U31" s="58"/>
      <c r="V31" s="58"/>
      <c r="W31" s="58"/>
      <c r="X31" s="29"/>
      <c r="Y31" s="240"/>
      <c r="Z31" s="240"/>
      <c r="AA31" s="241"/>
      <c r="AB31" s="241"/>
      <c r="AC31" s="241"/>
      <c r="AD31" s="240"/>
      <c r="AE31" s="240"/>
      <c r="AF31" s="55"/>
      <c r="AG31" s="55"/>
      <c r="AH31" s="55"/>
      <c r="AI31" s="5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5"/>
      <c r="BM31" s="65"/>
      <c r="BN31" s="3"/>
    </row>
    <row r="32" spans="1:66" ht="15.75" thickBot="1" x14ac:dyDescent="0.3">
      <c r="A32" s="135"/>
      <c r="B32" s="80"/>
      <c r="C32" s="28"/>
      <c r="D32" s="28"/>
      <c r="E32" s="23"/>
      <c r="F32" s="23"/>
      <c r="G32" s="23"/>
      <c r="H32" s="23"/>
      <c r="I32" s="312" t="s">
        <v>1</v>
      </c>
      <c r="J32" s="313"/>
      <c r="K32" s="313"/>
      <c r="L32" s="313"/>
      <c r="M32" s="23"/>
      <c r="N32" s="23"/>
      <c r="O32" s="23"/>
      <c r="P32" s="312" t="s">
        <v>1</v>
      </c>
      <c r="Q32" s="313"/>
      <c r="R32" s="313"/>
      <c r="S32" s="313"/>
      <c r="T32" s="166"/>
      <c r="U32" s="3"/>
      <c r="V32" s="3"/>
      <c r="W32" s="3"/>
      <c r="X32" s="3"/>
      <c r="Y32" s="326" t="s">
        <v>2</v>
      </c>
      <c r="Z32" s="327"/>
      <c r="AA32" s="68" t="s">
        <v>3</v>
      </c>
      <c r="AB32" s="68"/>
      <c r="AC32" s="226"/>
      <c r="AD32" s="323" t="s">
        <v>4</v>
      </c>
      <c r="AE32" s="325"/>
      <c r="AF32" s="55"/>
      <c r="AG32" s="55"/>
      <c r="AH32" s="55"/>
      <c r="AI32" s="5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3"/>
    </row>
    <row r="33" spans="1:66" ht="16.5" thickBot="1" x14ac:dyDescent="0.3">
      <c r="A33" s="135"/>
      <c r="B33" s="314" t="s">
        <v>76</v>
      </c>
      <c r="C33" s="315"/>
      <c r="D33" s="177"/>
      <c r="E33" s="47">
        <v>1</v>
      </c>
      <c r="F33" s="47">
        <v>2</v>
      </c>
      <c r="G33" s="47">
        <v>3</v>
      </c>
      <c r="H33" s="47">
        <v>4</v>
      </c>
      <c r="I33" s="48" t="s">
        <v>64</v>
      </c>
      <c r="J33" s="48" t="s">
        <v>8</v>
      </c>
      <c r="K33" s="48" t="s">
        <v>9</v>
      </c>
      <c r="L33" s="48" t="s">
        <v>10</v>
      </c>
      <c r="M33" s="47">
        <v>6</v>
      </c>
      <c r="N33" s="47">
        <v>7</v>
      </c>
      <c r="O33" s="47">
        <v>8</v>
      </c>
      <c r="P33" s="48" t="s">
        <v>65</v>
      </c>
      <c r="Q33" s="48" t="s">
        <v>8</v>
      </c>
      <c r="R33" s="48" t="s">
        <v>9</v>
      </c>
      <c r="S33" s="48" t="s">
        <v>10</v>
      </c>
      <c r="T33" s="47">
        <v>10</v>
      </c>
      <c r="U33" s="47">
        <v>11</v>
      </c>
      <c r="V33" s="47">
        <v>12</v>
      </c>
      <c r="W33" s="219">
        <v>13</v>
      </c>
      <c r="X33" s="219">
        <v>14</v>
      </c>
      <c r="Y33" s="326" t="s">
        <v>66</v>
      </c>
      <c r="Z33" s="328"/>
      <c r="AA33" s="328"/>
      <c r="AB33" s="328"/>
      <c r="AC33" s="328"/>
      <c r="AD33" s="328"/>
      <c r="AE33" s="327"/>
      <c r="AF33" s="55"/>
      <c r="AG33" s="55"/>
      <c r="AH33" s="55"/>
      <c r="AI33" s="5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3"/>
    </row>
    <row r="34" spans="1:66" ht="17.25" thickBot="1" x14ac:dyDescent="0.3">
      <c r="A34" s="135"/>
      <c r="B34" s="82"/>
      <c r="C34" s="3"/>
      <c r="D34" s="3"/>
      <c r="E34" s="329"/>
      <c r="F34" s="329"/>
      <c r="G34" s="329"/>
      <c r="H34" s="329"/>
      <c r="I34" s="329"/>
      <c r="J34" s="329"/>
      <c r="K34" s="329"/>
      <c r="L34" s="329"/>
      <c r="M34" s="329"/>
      <c r="N34" s="329"/>
      <c r="O34" s="329"/>
      <c r="P34" s="329"/>
      <c r="Q34" s="329"/>
      <c r="R34" s="329"/>
      <c r="S34" s="329"/>
      <c r="T34" s="329"/>
      <c r="U34" s="329"/>
      <c r="V34" s="329"/>
      <c r="W34" s="329"/>
      <c r="X34" s="329"/>
      <c r="Y34" s="333"/>
      <c r="Z34" s="333"/>
      <c r="AA34" s="331"/>
      <c r="AB34" s="331"/>
      <c r="AC34" s="331"/>
      <c r="AD34" s="333"/>
      <c r="AE34" s="333"/>
      <c r="AF34" s="55"/>
      <c r="AG34" s="55"/>
      <c r="AH34" s="55"/>
      <c r="AI34" s="5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65"/>
      <c r="BM34" s="65"/>
      <c r="BN34" s="3"/>
    </row>
    <row r="35" spans="1:66" ht="15.75" thickBot="1" x14ac:dyDescent="0.3">
      <c r="A35" s="135"/>
      <c r="B35" s="334" t="s">
        <v>62</v>
      </c>
      <c r="C35" s="335"/>
      <c r="D35" s="54"/>
      <c r="E35" s="54"/>
      <c r="F35" s="54">
        <v>5</v>
      </c>
      <c r="G35" s="54"/>
      <c r="H35" s="54"/>
      <c r="I35" s="54"/>
      <c r="J35" s="54"/>
      <c r="K35" s="54"/>
      <c r="L35" s="54"/>
      <c r="M35" s="237"/>
      <c r="N35" s="167"/>
      <c r="O35" s="236"/>
      <c r="P35" s="237"/>
      <c r="Q35" s="54"/>
      <c r="R35" s="54"/>
      <c r="S35" s="49"/>
      <c r="T35" s="167"/>
      <c r="U35" s="237"/>
      <c r="V35" s="54"/>
      <c r="W35" s="236"/>
      <c r="X35" s="56"/>
      <c r="Y35" s="326">
        <v>136.16999999999999</v>
      </c>
      <c r="Z35" s="327"/>
      <c r="AA35" s="323">
        <f>SUM(E35:X35)</f>
        <v>5</v>
      </c>
      <c r="AB35" s="324"/>
      <c r="AC35" s="325"/>
      <c r="AD35" s="326">
        <f>Y35+AA35</f>
        <v>141.16999999999999</v>
      </c>
      <c r="AE35" s="327"/>
      <c r="AF35" s="55">
        <v>1</v>
      </c>
      <c r="AG35" s="55"/>
      <c r="AH35" s="55"/>
      <c r="AI35" s="5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  <c r="BM35" s="65"/>
      <c r="BN35" s="3"/>
    </row>
    <row r="36" spans="1:66" ht="15.75" thickBot="1" x14ac:dyDescent="0.3">
      <c r="A36" s="135"/>
      <c r="B36" s="80"/>
      <c r="C36" s="28"/>
      <c r="D36" s="28"/>
      <c r="E36" s="23"/>
      <c r="F36" s="23"/>
      <c r="G36" s="23"/>
      <c r="H36" s="23"/>
      <c r="I36" s="346"/>
      <c r="J36" s="347"/>
      <c r="K36" s="347"/>
      <c r="L36" s="347"/>
      <c r="M36" s="244"/>
      <c r="N36" s="244"/>
      <c r="O36" s="244"/>
      <c r="P36" s="346"/>
      <c r="Q36" s="347"/>
      <c r="R36" s="347"/>
      <c r="S36" s="347"/>
      <c r="T36" s="166"/>
      <c r="U36" s="3"/>
      <c r="V36" s="3"/>
      <c r="W36" s="3"/>
      <c r="X36" s="3"/>
      <c r="AF36" s="230"/>
      <c r="AG36" s="238"/>
      <c r="AH36" s="238"/>
      <c r="AI36" s="23"/>
      <c r="AJ36" s="60"/>
      <c r="AK36" s="60"/>
      <c r="AL36" s="60"/>
      <c r="AM36" s="60"/>
      <c r="AN36" s="336"/>
      <c r="AO36" s="336"/>
      <c r="AP36" s="336"/>
      <c r="AQ36" s="336"/>
      <c r="AR36" s="336"/>
      <c r="AS36" s="336"/>
      <c r="AT36" s="60"/>
      <c r="AU36" s="60"/>
      <c r="AV36" s="60"/>
      <c r="AW36" s="60"/>
      <c r="AX36" s="336"/>
      <c r="AY36" s="336"/>
      <c r="AZ36" s="336"/>
      <c r="BA36" s="336"/>
      <c r="BB36" s="336"/>
      <c r="BC36" s="336"/>
      <c r="BD36" s="60"/>
      <c r="BE36" s="60"/>
      <c r="BF36" s="60"/>
      <c r="BG36" s="60"/>
      <c r="BH36" s="60"/>
      <c r="BI36" s="61"/>
      <c r="BJ36" s="61"/>
      <c r="BK36" s="62"/>
      <c r="BL36" s="61"/>
      <c r="BM36" s="63"/>
      <c r="BN36" s="3"/>
    </row>
    <row r="37" spans="1:66" ht="15.75" thickBot="1" x14ac:dyDescent="0.3">
      <c r="A37" s="135"/>
      <c r="B37" s="80"/>
      <c r="C37" s="28"/>
      <c r="D37" s="28"/>
      <c r="E37" s="23"/>
      <c r="F37" s="23"/>
      <c r="G37" s="23"/>
      <c r="H37" s="23"/>
      <c r="I37" s="242" t="s">
        <v>31</v>
      </c>
      <c r="J37" s="243"/>
      <c r="K37" s="243"/>
      <c r="L37" s="243"/>
      <c r="M37" s="23"/>
      <c r="N37" s="23"/>
      <c r="O37" s="23"/>
      <c r="P37" s="242" t="s">
        <v>31</v>
      </c>
      <c r="Q37" s="243"/>
      <c r="R37" s="243"/>
      <c r="S37" s="243"/>
      <c r="T37" s="166"/>
      <c r="U37" s="3"/>
      <c r="V37" s="3"/>
      <c r="W37" s="3"/>
      <c r="X37" s="3"/>
      <c r="Y37" s="326" t="s">
        <v>2</v>
      </c>
      <c r="Z37" s="327"/>
      <c r="AA37" s="68" t="s">
        <v>3</v>
      </c>
      <c r="AB37" s="68"/>
      <c r="AC37" s="226"/>
      <c r="AD37" s="323" t="s">
        <v>4</v>
      </c>
      <c r="AE37" s="325"/>
      <c r="AF37" s="230"/>
      <c r="AG37" s="238"/>
      <c r="AH37" s="238"/>
      <c r="AI37" s="23"/>
      <c r="AJ37" s="60"/>
      <c r="AK37" s="60"/>
      <c r="AL37" s="60"/>
      <c r="AM37" s="60"/>
      <c r="AN37" s="232"/>
      <c r="AO37" s="232"/>
      <c r="AP37" s="232"/>
      <c r="AQ37" s="232"/>
      <c r="AR37" s="232"/>
      <c r="AS37" s="232"/>
      <c r="AT37" s="60"/>
      <c r="AU37" s="60"/>
      <c r="AV37" s="60"/>
      <c r="AW37" s="60"/>
      <c r="AX37" s="232"/>
      <c r="AY37" s="232"/>
      <c r="AZ37" s="232"/>
      <c r="BA37" s="232"/>
      <c r="BB37" s="232"/>
      <c r="BC37" s="232"/>
      <c r="BD37" s="60"/>
      <c r="BE37" s="60"/>
      <c r="BF37" s="60"/>
      <c r="BG37" s="60"/>
      <c r="BH37" s="60"/>
      <c r="BI37" s="61"/>
      <c r="BJ37" s="61"/>
      <c r="BK37" s="62"/>
      <c r="BL37" s="61"/>
      <c r="BM37" s="63"/>
      <c r="BN37" s="3"/>
    </row>
    <row r="38" spans="1:66" ht="16.5" thickBot="1" x14ac:dyDescent="0.3">
      <c r="A38" s="135"/>
      <c r="B38" s="314"/>
      <c r="C38" s="315"/>
      <c r="D38" s="177"/>
      <c r="E38" s="47"/>
      <c r="F38" s="47"/>
      <c r="G38" s="47"/>
      <c r="H38" s="47"/>
      <c r="I38" s="48"/>
      <c r="J38" s="48"/>
      <c r="K38" s="48"/>
      <c r="L38" s="48"/>
      <c r="M38" s="47"/>
      <c r="N38" s="47"/>
      <c r="O38" s="47"/>
      <c r="P38" s="48"/>
      <c r="Q38" s="48"/>
      <c r="R38" s="48"/>
      <c r="S38" s="48"/>
      <c r="T38" s="47"/>
      <c r="U38" s="47"/>
      <c r="V38" s="47"/>
      <c r="W38" s="219"/>
      <c r="X38" s="219"/>
      <c r="Y38" s="326"/>
      <c r="Z38" s="328"/>
      <c r="AA38" s="328"/>
      <c r="AB38" s="328"/>
      <c r="AC38" s="328"/>
      <c r="AD38" s="328"/>
      <c r="AE38" s="327"/>
      <c r="AF38" s="230"/>
      <c r="AG38" s="230"/>
      <c r="AH38" s="230"/>
      <c r="AI38" s="23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3"/>
      <c r="BM38" s="63"/>
      <c r="BN38" s="3"/>
    </row>
    <row r="39" spans="1:66" ht="16.5" thickBot="1" x14ac:dyDescent="0.3">
      <c r="A39" s="135"/>
      <c r="B39" s="314" t="s">
        <v>53</v>
      </c>
      <c r="C39" s="315"/>
      <c r="D39" s="177"/>
      <c r="E39" s="47">
        <v>1</v>
      </c>
      <c r="F39" s="47">
        <v>2</v>
      </c>
      <c r="G39" s="47">
        <v>3</v>
      </c>
      <c r="H39" s="47">
        <v>4</v>
      </c>
      <c r="I39" s="48" t="s">
        <v>64</v>
      </c>
      <c r="J39" s="48" t="s">
        <v>8</v>
      </c>
      <c r="K39" s="48" t="s">
        <v>9</v>
      </c>
      <c r="L39" s="48" t="s">
        <v>10</v>
      </c>
      <c r="M39" s="47">
        <v>6</v>
      </c>
      <c r="N39" s="47">
        <v>7</v>
      </c>
      <c r="O39" s="47">
        <v>8</v>
      </c>
      <c r="P39" s="48" t="s">
        <v>65</v>
      </c>
      <c r="Q39" s="48" t="s">
        <v>8</v>
      </c>
      <c r="R39" s="48" t="s">
        <v>9</v>
      </c>
      <c r="S39" s="48" t="s">
        <v>10</v>
      </c>
      <c r="T39" s="47">
        <v>10</v>
      </c>
      <c r="U39" s="47">
        <v>11</v>
      </c>
      <c r="V39" s="47">
        <v>12</v>
      </c>
      <c r="W39" s="219">
        <v>13</v>
      </c>
      <c r="X39" s="219">
        <v>14</v>
      </c>
      <c r="Y39" s="326" t="s">
        <v>66</v>
      </c>
      <c r="Z39" s="328"/>
      <c r="AA39" s="328"/>
      <c r="AB39" s="328"/>
      <c r="AC39" s="328"/>
      <c r="AD39" s="328"/>
      <c r="AE39" s="327"/>
      <c r="AF39" s="231"/>
      <c r="AG39" s="231"/>
      <c r="AH39" s="231"/>
      <c r="AI39" s="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4"/>
      <c r="BJ39" s="63"/>
      <c r="BK39" s="63"/>
      <c r="BL39" s="63"/>
      <c r="BM39" s="63"/>
      <c r="BN39" s="3"/>
    </row>
    <row r="40" spans="1:66" ht="17.25" thickBot="1" x14ac:dyDescent="0.3">
      <c r="A40" s="135"/>
      <c r="B40" s="82"/>
      <c r="C40" s="3"/>
      <c r="D40" s="3"/>
      <c r="E40" s="229"/>
      <c r="F40" s="229"/>
      <c r="G40" s="229"/>
      <c r="H40" s="229"/>
      <c r="I40" s="229"/>
      <c r="J40" s="229"/>
      <c r="K40" s="229"/>
      <c r="L40" s="229"/>
      <c r="M40" s="229"/>
      <c r="N40" s="229"/>
      <c r="O40" s="229"/>
      <c r="P40" s="229"/>
      <c r="Q40" s="229"/>
      <c r="R40" s="229"/>
      <c r="S40" s="229"/>
      <c r="T40" s="229"/>
      <c r="U40" s="229"/>
      <c r="V40" s="229"/>
      <c r="W40" s="229"/>
      <c r="X40" s="229"/>
      <c r="Y40" s="233"/>
      <c r="Z40" s="233"/>
      <c r="AA40" s="234"/>
      <c r="AB40" s="234"/>
      <c r="AC40" s="234"/>
      <c r="AD40" s="233"/>
      <c r="AE40" s="233"/>
      <c r="AF40" s="55"/>
      <c r="AG40" s="55"/>
      <c r="AH40" s="55"/>
      <c r="AI40" s="5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5"/>
      <c r="BM40" s="65"/>
      <c r="BN40" s="3"/>
    </row>
    <row r="41" spans="1:66" ht="15.75" thickBot="1" x14ac:dyDescent="0.3">
      <c r="A41" s="135"/>
      <c r="B41" s="311" t="s">
        <v>77</v>
      </c>
      <c r="C41" s="237"/>
      <c r="D41" s="54"/>
      <c r="E41" s="54"/>
      <c r="F41" s="54">
        <v>5</v>
      </c>
      <c r="G41" s="54"/>
      <c r="H41" s="54">
        <v>5</v>
      </c>
      <c r="I41" s="54"/>
      <c r="J41" s="54"/>
      <c r="K41" s="54"/>
      <c r="L41" s="54"/>
      <c r="M41" s="237"/>
      <c r="N41" s="167"/>
      <c r="O41" s="54"/>
      <c r="P41" s="54"/>
      <c r="Q41" s="54">
        <v>5</v>
      </c>
      <c r="R41" s="54"/>
      <c r="S41" s="49"/>
      <c r="T41" s="54"/>
      <c r="U41" s="237"/>
      <c r="V41" s="54"/>
      <c r="W41" s="236"/>
      <c r="X41" s="56"/>
      <c r="Y41" s="227">
        <v>136.59</v>
      </c>
      <c r="Z41" s="228"/>
      <c r="AA41" s="223">
        <f>SUM(E41:X41)</f>
        <v>15</v>
      </c>
      <c r="AB41" s="224"/>
      <c r="AC41" s="225"/>
      <c r="AD41" s="227">
        <f>Y41+AA41</f>
        <v>151.59</v>
      </c>
      <c r="AE41" s="228"/>
      <c r="AF41" s="55">
        <v>3</v>
      </c>
      <c r="AG41" s="55"/>
      <c r="AH41" s="55"/>
      <c r="AI41" s="5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  <c r="AY41" s="65"/>
      <c r="AZ41" s="65"/>
      <c r="BA41" s="65"/>
      <c r="BB41" s="65"/>
      <c r="BC41" s="65"/>
      <c r="BD41" s="65"/>
      <c r="BE41" s="65"/>
      <c r="BF41" s="65"/>
      <c r="BG41" s="65"/>
      <c r="BH41" s="65"/>
      <c r="BI41" s="65"/>
      <c r="BJ41" s="65"/>
      <c r="BK41" s="65"/>
      <c r="BL41" s="65"/>
      <c r="BM41" s="65"/>
      <c r="BN41" s="3"/>
    </row>
    <row r="42" spans="1:66" ht="15.75" thickBot="1" x14ac:dyDescent="0.3">
      <c r="A42" s="135"/>
      <c r="B42" s="311" t="s">
        <v>78</v>
      </c>
      <c r="C42" s="237"/>
      <c r="D42" s="54"/>
      <c r="E42" s="54"/>
      <c r="F42" s="54"/>
      <c r="G42" s="54">
        <v>5</v>
      </c>
      <c r="H42" s="54"/>
      <c r="I42" s="54"/>
      <c r="J42" s="54"/>
      <c r="K42" s="54"/>
      <c r="L42" s="54"/>
      <c r="M42" s="237"/>
      <c r="N42" s="167"/>
      <c r="O42" s="54"/>
      <c r="P42" s="54"/>
      <c r="Q42" s="54"/>
      <c r="R42" s="54"/>
      <c r="S42" s="49"/>
      <c r="T42" s="54"/>
      <c r="U42" s="237"/>
      <c r="V42" s="54"/>
      <c r="W42" s="236"/>
      <c r="X42" s="56"/>
      <c r="Y42" s="227">
        <v>118.67</v>
      </c>
      <c r="Z42" s="228"/>
      <c r="AA42" s="223">
        <f>SUM(E42:X42)</f>
        <v>5</v>
      </c>
      <c r="AB42" s="224"/>
      <c r="AC42" s="225"/>
      <c r="AD42" s="227">
        <f t="shared" ref="AD42:AD44" si="4">Y42+AA42</f>
        <v>123.67</v>
      </c>
      <c r="AE42" s="228"/>
      <c r="AF42" s="55">
        <v>1</v>
      </c>
      <c r="AG42" s="55"/>
      <c r="AH42" s="55"/>
      <c r="AI42" s="5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5"/>
      <c r="AY42" s="65"/>
      <c r="AZ42" s="65"/>
      <c r="BA42" s="65"/>
      <c r="BB42" s="65"/>
      <c r="BC42" s="65"/>
      <c r="BD42" s="65"/>
      <c r="BE42" s="65"/>
      <c r="BF42" s="65"/>
      <c r="BG42" s="65"/>
      <c r="BH42" s="65"/>
      <c r="BI42" s="65"/>
      <c r="BJ42" s="65"/>
      <c r="BK42" s="65"/>
      <c r="BL42" s="65"/>
      <c r="BM42" s="65"/>
      <c r="BN42" s="3"/>
    </row>
    <row r="43" spans="1:66" ht="16.5" customHeight="1" thickBot="1" x14ac:dyDescent="0.3">
      <c r="A43" s="135"/>
      <c r="B43" s="311" t="s">
        <v>79</v>
      </c>
      <c r="C43" s="237"/>
      <c r="D43" s="54"/>
      <c r="E43" s="54"/>
      <c r="F43" s="54"/>
      <c r="G43" s="54"/>
      <c r="H43" s="54"/>
      <c r="I43" s="54">
        <v>5</v>
      </c>
      <c r="J43" s="54"/>
      <c r="K43" s="54"/>
      <c r="L43" s="54"/>
      <c r="M43" s="237"/>
      <c r="N43" s="167"/>
      <c r="O43" s="54"/>
      <c r="P43" s="54"/>
      <c r="Q43" s="54"/>
      <c r="R43" s="54"/>
      <c r="S43" s="49">
        <v>20</v>
      </c>
      <c r="T43" s="54"/>
      <c r="U43" s="237"/>
      <c r="V43" s="54"/>
      <c r="W43" s="236"/>
      <c r="X43" s="56">
        <v>5</v>
      </c>
      <c r="Y43" s="227">
        <v>140.02000000000001</v>
      </c>
      <c r="Z43" s="228"/>
      <c r="AA43" s="223">
        <f>SUM(E43:X43)</f>
        <v>30</v>
      </c>
      <c r="AB43" s="224"/>
      <c r="AC43" s="225"/>
      <c r="AD43" s="227">
        <f t="shared" si="4"/>
        <v>170.02</v>
      </c>
      <c r="AE43" s="228"/>
      <c r="AF43" s="55">
        <v>4</v>
      </c>
      <c r="AG43" s="55"/>
      <c r="AH43" s="55"/>
      <c r="AI43" s="5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/>
      <c r="BM43" s="65"/>
      <c r="BN43" s="3"/>
    </row>
    <row r="44" spans="1:66" ht="17.25" customHeight="1" thickBot="1" x14ac:dyDescent="0.3">
      <c r="A44" s="135"/>
      <c r="B44" s="309" t="s">
        <v>80</v>
      </c>
      <c r="C44" s="237"/>
      <c r="D44" s="54"/>
      <c r="E44" s="54"/>
      <c r="F44" s="54"/>
      <c r="G44" s="54"/>
      <c r="H44" s="54"/>
      <c r="I44" s="54"/>
      <c r="J44" s="54"/>
      <c r="K44" s="54"/>
      <c r="L44" s="54"/>
      <c r="M44" s="237"/>
      <c r="N44" s="167"/>
      <c r="O44" s="54"/>
      <c r="P44" s="54"/>
      <c r="Q44" s="54"/>
      <c r="R44" s="54"/>
      <c r="S44" s="56"/>
      <c r="T44" s="54"/>
      <c r="U44" s="54"/>
      <c r="V44" s="237">
        <v>5</v>
      </c>
      <c r="W44" s="236"/>
      <c r="X44" s="56"/>
      <c r="Y44" s="221">
        <v>118.96</v>
      </c>
      <c r="Z44" s="222"/>
      <c r="AA44" s="223">
        <f>SUM(E44:X44)</f>
        <v>5</v>
      </c>
      <c r="AB44" s="224"/>
      <c r="AC44" s="225"/>
      <c r="AD44" s="226">
        <f t="shared" si="4"/>
        <v>123.96</v>
      </c>
      <c r="AE44" s="226"/>
      <c r="AF44" s="55">
        <v>2</v>
      </c>
      <c r="AG44" s="55"/>
      <c r="AH44" s="55"/>
      <c r="AI44" s="5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5"/>
      <c r="BB44" s="65"/>
      <c r="BC44" s="65"/>
      <c r="BD44" s="65"/>
      <c r="BE44" s="65"/>
      <c r="BF44" s="65"/>
      <c r="BG44" s="65"/>
      <c r="BH44" s="65"/>
      <c r="BI44" s="65"/>
      <c r="BJ44" s="65"/>
      <c r="BK44" s="65"/>
      <c r="BL44" s="65"/>
      <c r="BM44" s="65"/>
      <c r="BN44" s="3"/>
    </row>
    <row r="45" spans="1:66" x14ac:dyDescent="0.25">
      <c r="A45" s="135"/>
      <c r="B45" s="310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29"/>
      <c r="T45" s="58"/>
      <c r="U45" s="58"/>
      <c r="V45" s="58"/>
      <c r="W45" s="58"/>
      <c r="X45" s="29"/>
      <c r="Y45" s="240"/>
      <c r="Z45" s="240"/>
      <c r="AA45" s="241"/>
      <c r="AB45" s="241"/>
      <c r="AC45" s="241"/>
      <c r="AD45" s="240"/>
      <c r="AE45" s="240"/>
      <c r="AF45" s="55"/>
      <c r="AG45" s="55"/>
      <c r="AH45" s="55"/>
      <c r="AI45" s="5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AZ45" s="65"/>
      <c r="BA45" s="65"/>
      <c r="BB45" s="65"/>
      <c r="BC45" s="65"/>
      <c r="BD45" s="65"/>
      <c r="BE45" s="65"/>
      <c r="BF45" s="65"/>
      <c r="BG45" s="65"/>
      <c r="BH45" s="65"/>
      <c r="BI45" s="65"/>
      <c r="BJ45" s="65"/>
      <c r="BK45" s="65"/>
      <c r="BL45" s="65"/>
      <c r="BM45" s="65"/>
      <c r="BN45" s="3"/>
    </row>
    <row r="46" spans="1:66" ht="15.75" thickBot="1" x14ac:dyDescent="0.3">
      <c r="A46" s="135"/>
      <c r="B46" s="339"/>
      <c r="C46" s="339"/>
      <c r="D46" s="2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23"/>
      <c r="W46" s="23"/>
      <c r="X46" s="38"/>
      <c r="Y46" s="230"/>
      <c r="Z46" s="231"/>
      <c r="AA46" s="341"/>
      <c r="AB46" s="341"/>
      <c r="AC46" s="341"/>
      <c r="AD46" s="342"/>
      <c r="AE46" s="342"/>
      <c r="AF46" s="230"/>
      <c r="AG46" s="230"/>
      <c r="AH46" s="230"/>
      <c r="AI46" s="38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4"/>
      <c r="BJ46" s="64"/>
      <c r="BK46" s="64"/>
      <c r="BL46" s="64"/>
      <c r="BM46" s="63"/>
      <c r="BN46" s="3"/>
    </row>
    <row r="47" spans="1:66" ht="15.75" thickBot="1" x14ac:dyDescent="0.3">
      <c r="A47" s="135"/>
      <c r="B47" s="80"/>
      <c r="C47" s="28"/>
      <c r="D47" s="28"/>
      <c r="E47" s="23"/>
      <c r="F47" s="23"/>
      <c r="G47" s="23"/>
      <c r="H47" s="23"/>
      <c r="I47" s="312" t="s">
        <v>1</v>
      </c>
      <c r="J47" s="313"/>
      <c r="K47" s="313"/>
      <c r="L47" s="313"/>
      <c r="M47" s="23"/>
      <c r="N47" s="23"/>
      <c r="O47" s="23"/>
      <c r="P47" s="312" t="s">
        <v>1</v>
      </c>
      <c r="Q47" s="313"/>
      <c r="R47" s="313"/>
      <c r="S47" s="313"/>
      <c r="T47" s="166"/>
      <c r="U47" s="3"/>
      <c r="V47" s="3"/>
      <c r="W47" s="3"/>
      <c r="X47" s="3"/>
      <c r="Y47" s="344" t="s">
        <v>2</v>
      </c>
      <c r="Z47" s="345"/>
      <c r="AA47" s="68" t="s">
        <v>3</v>
      </c>
      <c r="AB47" s="68"/>
      <c r="AC47" s="226"/>
      <c r="AD47" s="323" t="s">
        <v>4</v>
      </c>
      <c r="AE47" s="325"/>
      <c r="AF47" s="230"/>
      <c r="AG47" s="23"/>
      <c r="AH47" s="23"/>
      <c r="AI47" s="23"/>
      <c r="AJ47" s="23"/>
      <c r="AK47" s="312" t="s">
        <v>1</v>
      </c>
      <c r="AL47" s="313"/>
      <c r="AM47" s="313"/>
      <c r="AN47" s="313"/>
      <c r="AO47" s="343"/>
      <c r="AP47" s="23"/>
      <c r="AQ47" s="23"/>
      <c r="AR47" s="312" t="s">
        <v>1</v>
      </c>
      <c r="AS47" s="313"/>
      <c r="AT47" s="313"/>
      <c r="AU47" s="313"/>
      <c r="AV47" s="343"/>
      <c r="AW47" s="166"/>
      <c r="AX47" s="166"/>
      <c r="AY47" s="3"/>
      <c r="AZ47" s="3"/>
      <c r="BA47" s="3"/>
      <c r="BB47" s="344" t="s">
        <v>2</v>
      </c>
      <c r="BC47" s="345"/>
      <c r="BD47" s="68" t="s">
        <v>3</v>
      </c>
      <c r="BE47" s="68"/>
      <c r="BF47" s="226"/>
      <c r="BG47" s="323" t="s">
        <v>4</v>
      </c>
      <c r="BH47" s="325"/>
      <c r="BI47" s="61" t="s">
        <v>81</v>
      </c>
      <c r="BJ47" s="4"/>
      <c r="BK47" s="4"/>
      <c r="BL47" s="4"/>
      <c r="BM47" s="3"/>
      <c r="BN47" s="3"/>
    </row>
    <row r="48" spans="1:66" ht="16.5" thickBot="1" x14ac:dyDescent="0.3">
      <c r="B48" s="314" t="s">
        <v>82</v>
      </c>
      <c r="C48" s="315"/>
      <c r="D48" s="177"/>
      <c r="E48" s="47">
        <v>1</v>
      </c>
      <c r="F48" s="47">
        <v>2</v>
      </c>
      <c r="G48" s="47">
        <v>3</v>
      </c>
      <c r="H48" s="47">
        <v>4</v>
      </c>
      <c r="I48" s="48" t="s">
        <v>64</v>
      </c>
      <c r="J48" s="48" t="s">
        <v>8</v>
      </c>
      <c r="K48" s="48" t="s">
        <v>9</v>
      </c>
      <c r="L48" s="48" t="s">
        <v>10</v>
      </c>
      <c r="M48" s="47">
        <v>6</v>
      </c>
      <c r="N48" s="47">
        <v>7</v>
      </c>
      <c r="O48" s="47">
        <v>8</v>
      </c>
      <c r="P48" s="48" t="s">
        <v>65</v>
      </c>
      <c r="Q48" s="48" t="s">
        <v>8</v>
      </c>
      <c r="R48" s="48" t="s">
        <v>9</v>
      </c>
      <c r="S48" s="48" t="s">
        <v>10</v>
      </c>
      <c r="T48" s="47">
        <v>10</v>
      </c>
      <c r="U48" s="47">
        <v>11</v>
      </c>
      <c r="V48" s="47">
        <v>12</v>
      </c>
      <c r="W48" s="219">
        <v>13</v>
      </c>
      <c r="X48" s="219">
        <v>14</v>
      </c>
      <c r="Y48" s="326" t="s">
        <v>83</v>
      </c>
      <c r="Z48" s="328"/>
      <c r="AA48" s="328"/>
      <c r="AB48" s="328"/>
      <c r="AC48" s="328"/>
      <c r="AD48" s="328"/>
      <c r="AE48" s="327"/>
      <c r="AF48" s="230"/>
      <c r="AG48" s="47">
        <v>1</v>
      </c>
      <c r="AH48" s="47">
        <v>2</v>
      </c>
      <c r="AI48" s="47">
        <v>3</v>
      </c>
      <c r="AJ48" s="47">
        <v>4</v>
      </c>
      <c r="AK48" s="48" t="s">
        <v>64</v>
      </c>
      <c r="AL48" s="48" t="s">
        <v>8</v>
      </c>
      <c r="AM48" s="48" t="s">
        <v>9</v>
      </c>
      <c r="AN48" s="48" t="s">
        <v>10</v>
      </c>
      <c r="AO48" s="47">
        <v>6</v>
      </c>
      <c r="AP48" s="47">
        <v>7</v>
      </c>
      <c r="AQ48" s="47">
        <v>8</v>
      </c>
      <c r="AR48" s="48" t="s">
        <v>65</v>
      </c>
      <c r="AS48" s="48" t="s">
        <v>8</v>
      </c>
      <c r="AT48" s="48" t="s">
        <v>9</v>
      </c>
      <c r="AU48" s="48" t="s">
        <v>10</v>
      </c>
      <c r="AV48" s="47">
        <v>10</v>
      </c>
      <c r="AW48" s="47">
        <v>11</v>
      </c>
      <c r="AX48" s="47">
        <v>12</v>
      </c>
      <c r="AY48" s="219">
        <v>13</v>
      </c>
      <c r="AZ48" s="219">
        <v>14</v>
      </c>
      <c r="BA48" s="219">
        <v>13</v>
      </c>
      <c r="BB48" s="326" t="s">
        <v>84</v>
      </c>
      <c r="BC48" s="328"/>
      <c r="BD48" s="328"/>
      <c r="BE48" s="328"/>
      <c r="BF48" s="328"/>
      <c r="BG48" s="328"/>
      <c r="BH48" s="327"/>
      <c r="BI48" s="61"/>
    </row>
    <row r="49" spans="2:61" ht="17.25" thickBot="1" x14ac:dyDescent="0.3">
      <c r="B49" s="82"/>
      <c r="C49" s="3"/>
      <c r="D49" s="3"/>
      <c r="E49" s="329"/>
      <c r="F49" s="329"/>
      <c r="G49" s="329"/>
      <c r="H49" s="329"/>
      <c r="I49" s="329"/>
      <c r="J49" s="329"/>
      <c r="K49" s="329"/>
      <c r="L49" s="329"/>
      <c r="M49" s="329"/>
      <c r="N49" s="329"/>
      <c r="O49" s="329"/>
      <c r="P49" s="329"/>
      <c r="Q49" s="329"/>
      <c r="R49" s="329"/>
      <c r="S49" s="329"/>
      <c r="T49" s="329"/>
      <c r="U49" s="329"/>
      <c r="V49" s="329"/>
      <c r="W49" s="329"/>
      <c r="X49" s="329"/>
      <c r="Y49" s="330"/>
      <c r="Z49" s="330"/>
      <c r="AA49" s="331"/>
      <c r="AB49" s="331"/>
      <c r="AC49" s="331"/>
      <c r="AD49" s="333"/>
      <c r="AE49" s="333"/>
      <c r="AF49" s="231"/>
      <c r="AG49" s="329"/>
      <c r="AH49" s="329"/>
      <c r="AI49" s="329"/>
      <c r="AJ49" s="329"/>
      <c r="AK49" s="329"/>
      <c r="AL49" s="329"/>
      <c r="AM49" s="329"/>
      <c r="AN49" s="329"/>
      <c r="AO49" s="329"/>
      <c r="AP49" s="329"/>
      <c r="AQ49" s="329"/>
      <c r="AR49" s="329"/>
      <c r="AS49" s="329"/>
      <c r="AT49" s="329"/>
      <c r="AU49" s="329"/>
      <c r="AV49" s="329"/>
      <c r="AW49" s="329"/>
      <c r="AX49" s="329"/>
      <c r="AY49" s="329"/>
      <c r="AZ49" s="329"/>
      <c r="BA49" s="329"/>
      <c r="BB49" s="330"/>
      <c r="BC49" s="330"/>
      <c r="BD49" s="340"/>
      <c r="BE49" s="340"/>
      <c r="BF49" s="340"/>
      <c r="BG49" s="330"/>
      <c r="BH49" s="330"/>
      <c r="BI49" s="64"/>
    </row>
    <row r="50" spans="2:61" ht="15.75" thickBot="1" x14ac:dyDescent="0.3">
      <c r="B50" s="337" t="s">
        <v>85</v>
      </c>
      <c r="C50" s="338"/>
      <c r="D50" s="54"/>
      <c r="E50" s="54"/>
      <c r="F50" s="54"/>
      <c r="G50" s="54"/>
      <c r="H50" s="54"/>
      <c r="I50" s="54"/>
      <c r="J50" s="54"/>
      <c r="K50" s="54"/>
      <c r="L50" s="54"/>
      <c r="M50" s="237"/>
      <c r="N50" s="167"/>
      <c r="O50" s="54"/>
      <c r="P50" s="54"/>
      <c r="Q50" s="54"/>
      <c r="R50" s="54"/>
      <c r="S50" s="49"/>
      <c r="T50" s="54"/>
      <c r="U50" s="54"/>
      <c r="V50" s="54"/>
      <c r="W50" s="236"/>
      <c r="X50" s="56"/>
      <c r="Y50" s="332">
        <v>170.93</v>
      </c>
      <c r="Z50" s="332"/>
      <c r="AA50" s="323">
        <f>SUM(E50:X50)</f>
        <v>0</v>
      </c>
      <c r="AB50" s="324"/>
      <c r="AC50" s="325"/>
      <c r="AD50" s="326">
        <f>Y50+AA50</f>
        <v>170.93</v>
      </c>
      <c r="AE50" s="327"/>
      <c r="AF50" s="55"/>
      <c r="AG50" s="54"/>
      <c r="AH50" s="54"/>
      <c r="AI50" s="54"/>
      <c r="AJ50" s="54"/>
      <c r="AK50" s="54"/>
      <c r="AL50" s="54"/>
      <c r="AM50" s="54"/>
      <c r="AN50" s="54"/>
      <c r="AO50" s="49"/>
      <c r="AP50" s="54"/>
      <c r="AQ50" s="54"/>
      <c r="AR50" s="54"/>
      <c r="AS50" s="54"/>
      <c r="AT50" s="54"/>
      <c r="AU50" s="49"/>
      <c r="AV50" s="54"/>
      <c r="AW50" s="54"/>
      <c r="AX50" s="54"/>
      <c r="AY50" s="54"/>
      <c r="AZ50" s="54"/>
      <c r="BA50" s="56"/>
      <c r="BB50" s="332">
        <v>159.11000000000001</v>
      </c>
      <c r="BC50" s="332"/>
      <c r="BD50" s="323">
        <f>SUM(AF50:BA50)</f>
        <v>0</v>
      </c>
      <c r="BE50" s="324"/>
      <c r="BF50" s="325"/>
      <c r="BG50" s="332">
        <f>BB50+BD50</f>
        <v>159.11000000000001</v>
      </c>
      <c r="BH50" s="332"/>
      <c r="BI50" s="226">
        <f>BG50+AD50</f>
        <v>330.04</v>
      </c>
    </row>
    <row r="51" spans="2:61" ht="15.75" thickBot="1" x14ac:dyDescent="0.3">
      <c r="B51" s="337" t="s">
        <v>86</v>
      </c>
      <c r="C51" s="338"/>
      <c r="D51" s="54"/>
      <c r="E51" s="54"/>
      <c r="F51" s="54"/>
      <c r="G51" s="54"/>
      <c r="H51" s="54"/>
      <c r="I51" s="54"/>
      <c r="J51" s="54"/>
      <c r="K51" s="54"/>
      <c r="L51" s="54"/>
      <c r="M51" s="237"/>
      <c r="N51" s="167"/>
      <c r="O51" s="54"/>
      <c r="P51" s="54"/>
      <c r="Q51" s="54"/>
      <c r="R51" s="54"/>
      <c r="S51" s="49"/>
      <c r="T51" s="54"/>
      <c r="U51" s="54"/>
      <c r="V51" s="54"/>
      <c r="W51" s="236"/>
      <c r="X51" s="56"/>
      <c r="Y51" s="321">
        <v>180.39</v>
      </c>
      <c r="Z51" s="322"/>
      <c r="AA51" s="323">
        <f>SUM(E51:X51)</f>
        <v>0</v>
      </c>
      <c r="AB51" s="324"/>
      <c r="AC51" s="325"/>
      <c r="AD51" s="326">
        <f t="shared" ref="AD51" si="5">Y51+AA51</f>
        <v>180.39</v>
      </c>
      <c r="AE51" s="327"/>
      <c r="AF51" s="55"/>
      <c r="AG51" s="54"/>
      <c r="AH51" s="54"/>
      <c r="AI51" s="54"/>
      <c r="AJ51" s="54"/>
      <c r="AK51" s="54"/>
      <c r="AL51" s="54"/>
      <c r="AM51" s="54"/>
      <c r="AN51" s="54"/>
      <c r="AO51" s="49"/>
      <c r="AP51" s="54"/>
      <c r="AQ51" s="54"/>
      <c r="AR51" s="54">
        <v>20</v>
      </c>
      <c r="AS51" s="54">
        <v>15</v>
      </c>
      <c r="AT51" s="54">
        <v>5</v>
      </c>
      <c r="AU51" s="49"/>
      <c r="AV51" s="54"/>
      <c r="AW51" s="54"/>
      <c r="AX51" s="54"/>
      <c r="AY51" s="54"/>
      <c r="AZ51" s="54">
        <v>5</v>
      </c>
      <c r="BA51" s="56"/>
      <c r="BB51" s="321">
        <v>237.37</v>
      </c>
      <c r="BC51" s="322"/>
      <c r="BD51" s="323">
        <f>SUM(AF51:BA51)</f>
        <v>45</v>
      </c>
      <c r="BE51" s="324"/>
      <c r="BF51" s="325"/>
      <c r="BG51" s="332">
        <f>BB51+BD51</f>
        <v>282.37</v>
      </c>
      <c r="BH51" s="332"/>
      <c r="BI51" s="226">
        <f>BG51+AD51</f>
        <v>462.76</v>
      </c>
    </row>
    <row r="103" spans="5:5" x14ac:dyDescent="0.25">
      <c r="E103" t="e">
        <f>'Uitslag Finale 2017'!BB50:BC50</f>
        <v>#VALUE!</v>
      </c>
    </row>
  </sheetData>
  <mergeCells count="155">
    <mergeCell ref="Y12:Z12"/>
    <mergeCell ref="AA12:AC12"/>
    <mergeCell ref="AD12:AE12"/>
    <mergeCell ref="Y10:Z10"/>
    <mergeCell ref="AA10:AC10"/>
    <mergeCell ref="AD10:AE10"/>
    <mergeCell ref="I16:L16"/>
    <mergeCell ref="P16:S16"/>
    <mergeCell ref="Y16:Z16"/>
    <mergeCell ref="B2:AG2"/>
    <mergeCell ref="I5:L5"/>
    <mergeCell ref="P5:S5"/>
    <mergeCell ref="Y5:Z5"/>
    <mergeCell ref="AD5:AE5"/>
    <mergeCell ref="Y9:Z9"/>
    <mergeCell ref="AA9:AC9"/>
    <mergeCell ref="AD9:AE9"/>
    <mergeCell ref="Y11:Z11"/>
    <mergeCell ref="AA11:AC11"/>
    <mergeCell ref="AD11:AE11"/>
    <mergeCell ref="AN5:AS5"/>
    <mergeCell ref="Y8:Z8"/>
    <mergeCell ref="AA8:AC8"/>
    <mergeCell ref="AD8:AE8"/>
    <mergeCell ref="AX5:BC5"/>
    <mergeCell ref="B6:C6"/>
    <mergeCell ref="Y6:AE6"/>
    <mergeCell ref="E7:X7"/>
    <mergeCell ref="Y7:Z7"/>
    <mergeCell ref="AA7:AC7"/>
    <mergeCell ref="AD7:AE7"/>
    <mergeCell ref="AD16:AE16"/>
    <mergeCell ref="AN16:AS16"/>
    <mergeCell ref="AX16:BC16"/>
    <mergeCell ref="Y13:Z13"/>
    <mergeCell ref="AA13:AC13"/>
    <mergeCell ref="AD13:AE13"/>
    <mergeCell ref="AA14:AC14"/>
    <mergeCell ref="AD14:AE14"/>
    <mergeCell ref="Y19:Z19"/>
    <mergeCell ref="AA19:AC19"/>
    <mergeCell ref="AD19:AE19"/>
    <mergeCell ref="AA20:AC20"/>
    <mergeCell ref="AD20:AE20"/>
    <mergeCell ref="Y17:AE17"/>
    <mergeCell ref="E18:X18"/>
    <mergeCell ref="Y18:Z18"/>
    <mergeCell ref="AA18:AC18"/>
    <mergeCell ref="AD18:AE18"/>
    <mergeCell ref="B23:C23"/>
    <mergeCell ref="AA23:AC23"/>
    <mergeCell ref="AD23:AE23"/>
    <mergeCell ref="Y21:Z21"/>
    <mergeCell ref="AA21:AC21"/>
    <mergeCell ref="AD21:AE21"/>
    <mergeCell ref="Y22:Z22"/>
    <mergeCell ref="AA22:AC22"/>
    <mergeCell ref="AD22:AE22"/>
    <mergeCell ref="AN36:AS36"/>
    <mergeCell ref="AX36:BC36"/>
    <mergeCell ref="B38:C38"/>
    <mergeCell ref="I36:L36"/>
    <mergeCell ref="P36:S36"/>
    <mergeCell ref="Y37:Z37"/>
    <mergeCell ref="AA50:AC50"/>
    <mergeCell ref="AD50:AE50"/>
    <mergeCell ref="I47:L47"/>
    <mergeCell ref="P47:S47"/>
    <mergeCell ref="Y47:Z47"/>
    <mergeCell ref="AD47:AE47"/>
    <mergeCell ref="Y39:AE39"/>
    <mergeCell ref="B39:C39"/>
    <mergeCell ref="Y38:AE38"/>
    <mergeCell ref="AD37:AE37"/>
    <mergeCell ref="BD50:BF50"/>
    <mergeCell ref="BG50:BH50"/>
    <mergeCell ref="BB51:BC51"/>
    <mergeCell ref="BD51:BF51"/>
    <mergeCell ref="BG51:BH51"/>
    <mergeCell ref="BG47:BH47"/>
    <mergeCell ref="BB48:BH48"/>
    <mergeCell ref="AG49:BA49"/>
    <mergeCell ref="BB49:BC49"/>
    <mergeCell ref="BD49:BF49"/>
    <mergeCell ref="BG49:BH49"/>
    <mergeCell ref="AK47:AO47"/>
    <mergeCell ref="AR47:AV47"/>
    <mergeCell ref="BB47:BC47"/>
    <mergeCell ref="BB50:BC50"/>
    <mergeCell ref="AD30:AE30"/>
    <mergeCell ref="B28:C28"/>
    <mergeCell ref="B29:C29"/>
    <mergeCell ref="B50:C50"/>
    <mergeCell ref="B51:C51"/>
    <mergeCell ref="B8:C8"/>
    <mergeCell ref="B10:C10"/>
    <mergeCell ref="B11:C11"/>
    <mergeCell ref="B12:C12"/>
    <mergeCell ref="B13:C13"/>
    <mergeCell ref="B19:C19"/>
    <mergeCell ref="B48:C48"/>
    <mergeCell ref="B17:C17"/>
    <mergeCell ref="B9:C9"/>
    <mergeCell ref="B20:C20"/>
    <mergeCell ref="B21:C21"/>
    <mergeCell ref="B22:C22"/>
    <mergeCell ref="B30:C30"/>
    <mergeCell ref="B14:C14"/>
    <mergeCell ref="B33:C33"/>
    <mergeCell ref="B46:C46"/>
    <mergeCell ref="AA46:AC46"/>
    <mergeCell ref="AD46:AE46"/>
    <mergeCell ref="Y20:Z20"/>
    <mergeCell ref="I32:L32"/>
    <mergeCell ref="P32:S32"/>
    <mergeCell ref="AN25:AS25"/>
    <mergeCell ref="AX25:BC25"/>
    <mergeCell ref="B26:C26"/>
    <mergeCell ref="Y26:AE26"/>
    <mergeCell ref="E27:X27"/>
    <mergeCell ref="Y27:Z27"/>
    <mergeCell ref="AA27:AC27"/>
    <mergeCell ref="AD27:AE27"/>
    <mergeCell ref="Y32:Z32"/>
    <mergeCell ref="AD32:AE32"/>
    <mergeCell ref="I25:L25"/>
    <mergeCell ref="P25:S25"/>
    <mergeCell ref="Y25:Z25"/>
    <mergeCell ref="AD25:AE25"/>
    <mergeCell ref="Y28:Z28"/>
    <mergeCell ref="AA28:AC28"/>
    <mergeCell ref="AD28:AE28"/>
    <mergeCell ref="Y29:Z29"/>
    <mergeCell ref="AA29:AC29"/>
    <mergeCell ref="AD29:AE29"/>
    <mergeCell ref="Y30:Z30"/>
    <mergeCell ref="AA30:AC30"/>
    <mergeCell ref="Y33:AE33"/>
    <mergeCell ref="E34:X34"/>
    <mergeCell ref="Y34:Z34"/>
    <mergeCell ref="AA34:AC34"/>
    <mergeCell ref="AD34:AE34"/>
    <mergeCell ref="B35:C35"/>
    <mergeCell ref="Y35:Z35"/>
    <mergeCell ref="AA35:AC35"/>
    <mergeCell ref="AD35:AE35"/>
    <mergeCell ref="Y51:Z51"/>
    <mergeCell ref="AA51:AC51"/>
    <mergeCell ref="AD51:AE51"/>
    <mergeCell ref="Y48:AE48"/>
    <mergeCell ref="E49:X49"/>
    <mergeCell ref="Y49:Z49"/>
    <mergeCell ref="AA49:AC49"/>
    <mergeCell ref="Y50:Z50"/>
    <mergeCell ref="AD49:AE49"/>
  </mergeCells>
  <pageMargins left="0.7" right="0.7" top="0.75" bottom="0.75" header="0.3" footer="0.3"/>
  <pageSetup paperSize="9" scale="31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61"/>
  <sheetViews>
    <sheetView topLeftCell="A49" workbookViewId="0">
      <selection activeCell="A73" sqref="A73:A112"/>
    </sheetView>
  </sheetViews>
  <sheetFormatPr defaultRowHeight="16.5" x14ac:dyDescent="0.3"/>
  <cols>
    <col min="1" max="1" width="22.7109375" style="1" bestFit="1" customWidth="1"/>
    <col min="2" max="2" width="13" style="1" customWidth="1"/>
    <col min="3" max="3" width="8.85546875" style="20" customWidth="1"/>
    <col min="4" max="4" width="10" style="8" bestFit="1" customWidth="1"/>
    <col min="5" max="5" width="7.7109375" style="1" bestFit="1" customWidth="1"/>
    <col min="6" max="6" width="2.140625" customWidth="1"/>
    <col min="7" max="7" width="8.85546875" style="2" customWidth="1"/>
    <col min="8" max="8" width="10" customWidth="1"/>
    <col min="9" max="9" width="8.28515625" customWidth="1"/>
    <col min="10" max="10" width="7.28515625" customWidth="1"/>
    <col min="11" max="11" width="10" style="148" bestFit="1" customWidth="1"/>
  </cols>
  <sheetData>
    <row r="1" spans="1:11" x14ac:dyDescent="0.25">
      <c r="A1" s="30"/>
      <c r="B1" s="30"/>
      <c r="C1" s="37"/>
      <c r="D1" s="38"/>
      <c r="E1" s="38"/>
      <c r="G1" s="231"/>
      <c r="H1" s="231"/>
      <c r="I1" s="231"/>
      <c r="J1" s="231"/>
      <c r="K1" s="144"/>
    </row>
    <row r="2" spans="1:11" ht="17.25" thickBot="1" x14ac:dyDescent="0.3">
      <c r="A2" s="30"/>
      <c r="B2" s="30"/>
      <c r="C2" s="37"/>
      <c r="D2" s="38"/>
      <c r="E2" s="38"/>
      <c r="G2" s="231"/>
      <c r="H2" s="231"/>
      <c r="I2" s="231"/>
      <c r="J2" s="231"/>
      <c r="K2" s="144"/>
    </row>
    <row r="3" spans="1:11" ht="15" x14ac:dyDescent="0.25">
      <c r="A3" s="28" t="s">
        <v>6</v>
      </c>
      <c r="B3" s="28"/>
      <c r="C3" s="39" t="s">
        <v>2</v>
      </c>
      <c r="D3" s="39" t="s">
        <v>3</v>
      </c>
      <c r="E3" s="40" t="s">
        <v>4</v>
      </c>
      <c r="G3" s="39" t="s">
        <v>2</v>
      </c>
      <c r="H3" s="39" t="s">
        <v>3</v>
      </c>
      <c r="I3" s="40" t="s">
        <v>4</v>
      </c>
      <c r="J3" s="39" t="s">
        <v>5</v>
      </c>
      <c r="K3" s="169" t="s">
        <v>87</v>
      </c>
    </row>
    <row r="4" spans="1:11" thickBot="1" x14ac:dyDescent="0.3">
      <c r="A4" s="177"/>
      <c r="B4" s="177"/>
      <c r="C4" s="41" t="s">
        <v>13</v>
      </c>
      <c r="D4" s="41" t="s">
        <v>13</v>
      </c>
      <c r="E4" s="41" t="s">
        <v>13</v>
      </c>
      <c r="G4" s="41" t="s">
        <v>14</v>
      </c>
      <c r="H4" s="41" t="s">
        <v>14</v>
      </c>
      <c r="I4" s="41" t="s">
        <v>14</v>
      </c>
      <c r="J4" s="41"/>
      <c r="K4" s="41"/>
    </row>
    <row r="5" spans="1:11" x14ac:dyDescent="0.25">
      <c r="A5" s="3"/>
      <c r="B5" s="3"/>
      <c r="C5" s="3"/>
      <c r="D5" s="3"/>
      <c r="E5" s="3"/>
      <c r="G5" s="4"/>
      <c r="H5" s="3"/>
      <c r="I5" s="3"/>
      <c r="J5" s="3"/>
      <c r="K5" s="143"/>
    </row>
    <row r="6" spans="1:11" ht="15" x14ac:dyDescent="0.25">
      <c r="A6" s="49" t="s">
        <v>15</v>
      </c>
      <c r="B6" s="257"/>
      <c r="C6" s="53">
        <v>227.49</v>
      </c>
      <c r="D6" s="53">
        <v>0</v>
      </c>
      <c r="E6" s="53">
        <v>227.49</v>
      </c>
      <c r="F6" s="259"/>
      <c r="G6" s="53">
        <v>191.41</v>
      </c>
      <c r="H6" s="53">
        <v>0</v>
      </c>
      <c r="I6" s="53">
        <v>191.41</v>
      </c>
      <c r="J6" s="53">
        <v>418.9</v>
      </c>
      <c r="K6" s="262">
        <v>13</v>
      </c>
    </row>
    <row r="7" spans="1:11" ht="15" x14ac:dyDescent="0.25">
      <c r="A7" s="49" t="s">
        <v>16</v>
      </c>
      <c r="B7" s="257"/>
      <c r="C7" s="53">
        <v>214.41</v>
      </c>
      <c r="D7" s="53">
        <v>0</v>
      </c>
      <c r="E7" s="53">
        <v>214.41</v>
      </c>
      <c r="F7" s="259"/>
      <c r="G7" s="53">
        <v>189.5</v>
      </c>
      <c r="H7" s="53">
        <v>5</v>
      </c>
      <c r="I7" s="53">
        <v>194.5</v>
      </c>
      <c r="J7" s="53">
        <v>408.90999999999997</v>
      </c>
      <c r="K7" s="50">
        <v>12</v>
      </c>
    </row>
    <row r="8" spans="1:11" ht="15" x14ac:dyDescent="0.25">
      <c r="A8" s="49" t="s">
        <v>17</v>
      </c>
      <c r="B8" s="257"/>
      <c r="C8" s="53">
        <v>195.27</v>
      </c>
      <c r="D8" s="53">
        <v>5</v>
      </c>
      <c r="E8" s="53">
        <v>200.27</v>
      </c>
      <c r="F8" s="259"/>
      <c r="G8" s="53">
        <v>174.51</v>
      </c>
      <c r="H8" s="53">
        <v>0</v>
      </c>
      <c r="I8" s="53">
        <v>174.51</v>
      </c>
      <c r="J8" s="53">
        <v>374.78</v>
      </c>
      <c r="K8" s="50">
        <v>11</v>
      </c>
    </row>
    <row r="9" spans="1:11" ht="15" x14ac:dyDescent="0.25">
      <c r="A9" s="49" t="s">
        <v>18</v>
      </c>
      <c r="B9" s="257"/>
      <c r="C9" s="53">
        <v>159.29</v>
      </c>
      <c r="D9" s="53">
        <v>10</v>
      </c>
      <c r="E9" s="53">
        <v>169.29</v>
      </c>
      <c r="F9" s="259"/>
      <c r="G9" s="53">
        <v>152.81</v>
      </c>
      <c r="H9" s="53">
        <v>0</v>
      </c>
      <c r="I9" s="53">
        <v>152.81</v>
      </c>
      <c r="J9" s="53">
        <v>322.10000000000002</v>
      </c>
      <c r="K9" s="50">
        <v>8</v>
      </c>
    </row>
    <row r="10" spans="1:11" ht="15.75" thickBot="1" x14ac:dyDescent="0.3">
      <c r="A10" s="105" t="s">
        <v>19</v>
      </c>
      <c r="B10" s="257"/>
      <c r="C10" s="53">
        <v>218.26</v>
      </c>
      <c r="D10" s="53">
        <v>10</v>
      </c>
      <c r="E10" s="53">
        <v>228.26</v>
      </c>
      <c r="F10" s="259"/>
      <c r="G10" s="53">
        <v>206.21</v>
      </c>
      <c r="H10" s="53">
        <v>5</v>
      </c>
      <c r="I10" s="53">
        <v>211.21</v>
      </c>
      <c r="J10" s="53">
        <v>439.47</v>
      </c>
      <c r="K10" s="145">
        <v>15</v>
      </c>
    </row>
    <row r="11" spans="1:11" ht="15.75" thickTop="1" x14ac:dyDescent="0.25">
      <c r="A11" s="97" t="s">
        <v>20</v>
      </c>
      <c r="B11" s="263"/>
      <c r="C11" s="53">
        <v>201.81</v>
      </c>
      <c r="D11" s="53">
        <v>20</v>
      </c>
      <c r="E11" s="53">
        <v>221.81</v>
      </c>
      <c r="F11" s="259"/>
      <c r="G11" s="53">
        <v>201.47</v>
      </c>
      <c r="H11" s="53">
        <v>5</v>
      </c>
      <c r="I11" s="53">
        <v>206.47</v>
      </c>
      <c r="J11" s="53">
        <v>428.28</v>
      </c>
      <c r="K11" s="145">
        <v>14</v>
      </c>
    </row>
    <row r="12" spans="1:11" ht="24" x14ac:dyDescent="0.25">
      <c r="A12" s="158" t="s">
        <v>21</v>
      </c>
      <c r="B12" s="263"/>
      <c r="C12" s="264">
        <v>141.52000000000001</v>
      </c>
      <c r="D12" s="264">
        <v>5</v>
      </c>
      <c r="E12" s="264">
        <v>146.52000000000001</v>
      </c>
      <c r="F12" s="265"/>
      <c r="G12" s="264">
        <v>138.86000000000001</v>
      </c>
      <c r="H12" s="264">
        <v>5</v>
      </c>
      <c r="I12" s="264">
        <v>143.86000000000001</v>
      </c>
      <c r="J12" s="264">
        <v>290.38</v>
      </c>
      <c r="K12" s="159">
        <v>3</v>
      </c>
    </row>
    <row r="13" spans="1:11" ht="15" x14ac:dyDescent="0.25">
      <c r="A13" s="158" t="s">
        <v>22</v>
      </c>
      <c r="B13" s="263"/>
      <c r="C13" s="264">
        <v>156.94</v>
      </c>
      <c r="D13" s="264">
        <v>0</v>
      </c>
      <c r="E13" s="264">
        <v>156.94</v>
      </c>
      <c r="F13" s="265"/>
      <c r="G13" s="264">
        <v>144.13999999999999</v>
      </c>
      <c r="H13" s="264">
        <v>5</v>
      </c>
      <c r="I13" s="264">
        <v>149.13999999999999</v>
      </c>
      <c r="J13" s="264">
        <v>306.08</v>
      </c>
      <c r="K13" s="159">
        <v>6</v>
      </c>
    </row>
    <row r="14" spans="1:11" ht="15.75" thickBot="1" x14ac:dyDescent="0.3">
      <c r="A14" s="157" t="s">
        <v>23</v>
      </c>
      <c r="B14" s="263"/>
      <c r="C14" s="264">
        <v>131.57</v>
      </c>
      <c r="D14" s="264">
        <v>0</v>
      </c>
      <c r="E14" s="264">
        <v>131.57</v>
      </c>
      <c r="F14" s="265"/>
      <c r="G14" s="264">
        <v>125.58</v>
      </c>
      <c r="H14" s="264">
        <v>5</v>
      </c>
      <c r="I14" s="264">
        <v>130.57999999999998</v>
      </c>
      <c r="J14" s="264">
        <v>262.14999999999998</v>
      </c>
      <c r="K14" s="156">
        <v>1</v>
      </c>
    </row>
    <row r="15" spans="1:11" ht="15.75" thickTop="1" x14ac:dyDescent="0.25">
      <c r="A15" s="150" t="s">
        <v>24</v>
      </c>
      <c r="B15" s="263"/>
      <c r="C15" s="264">
        <v>140.13</v>
      </c>
      <c r="D15" s="264">
        <v>5</v>
      </c>
      <c r="E15" s="264">
        <v>145.13</v>
      </c>
      <c r="F15" s="265"/>
      <c r="G15" s="264">
        <v>138.66999999999999</v>
      </c>
      <c r="H15" s="264">
        <v>0</v>
      </c>
      <c r="I15" s="264">
        <v>138.66999999999999</v>
      </c>
      <c r="J15" s="264">
        <v>283.79999999999995</v>
      </c>
      <c r="K15" s="156">
        <v>2</v>
      </c>
    </row>
    <row r="16" spans="1:11" ht="15" x14ac:dyDescent="0.25">
      <c r="A16" s="158" t="s">
        <v>25</v>
      </c>
      <c r="B16" s="263"/>
      <c r="C16" s="264">
        <v>143.69</v>
      </c>
      <c r="D16" s="264">
        <v>5</v>
      </c>
      <c r="E16" s="264">
        <v>148.69</v>
      </c>
      <c r="F16" s="265"/>
      <c r="G16" s="264">
        <v>146.11000000000001</v>
      </c>
      <c r="H16" s="264">
        <v>0</v>
      </c>
      <c r="I16" s="264">
        <v>146.11000000000001</v>
      </c>
      <c r="J16" s="264">
        <v>294.8</v>
      </c>
      <c r="K16" s="156">
        <v>4</v>
      </c>
    </row>
    <row r="17" spans="1:11" ht="15" x14ac:dyDescent="0.25">
      <c r="A17" s="158" t="s">
        <v>26</v>
      </c>
      <c r="B17" s="263"/>
      <c r="C17" s="264">
        <v>152.44999999999999</v>
      </c>
      <c r="D17" s="264">
        <v>5</v>
      </c>
      <c r="E17" s="264">
        <v>157.44999999999999</v>
      </c>
      <c r="F17" s="265"/>
      <c r="G17" s="264">
        <v>149.6</v>
      </c>
      <c r="H17" s="264">
        <v>0</v>
      </c>
      <c r="I17" s="264">
        <v>149.6</v>
      </c>
      <c r="J17" s="264">
        <v>307.04999999999995</v>
      </c>
      <c r="K17" s="159">
        <v>7</v>
      </c>
    </row>
    <row r="18" spans="1:11" ht="15.75" thickBot="1" x14ac:dyDescent="0.3">
      <c r="A18" s="105" t="s">
        <v>27</v>
      </c>
      <c r="B18" s="258"/>
      <c r="C18" s="260">
        <v>148.4</v>
      </c>
      <c r="D18" s="260">
        <v>5</v>
      </c>
      <c r="E18" s="260">
        <v>153.4</v>
      </c>
      <c r="F18" s="261"/>
      <c r="G18" s="260">
        <v>142.11000000000001</v>
      </c>
      <c r="H18" s="260">
        <v>5</v>
      </c>
      <c r="I18" s="260">
        <v>147.11000000000001</v>
      </c>
      <c r="J18" s="260">
        <v>300.51</v>
      </c>
      <c r="K18" s="254">
        <v>5</v>
      </c>
    </row>
    <row r="19" spans="1:11" ht="15.75" thickTop="1" x14ac:dyDescent="0.25">
      <c r="A19" s="49" t="s">
        <v>15</v>
      </c>
      <c r="B19" s="258"/>
      <c r="C19" s="260">
        <v>173.47</v>
      </c>
      <c r="D19" s="260">
        <v>5</v>
      </c>
      <c r="E19" s="260">
        <v>178.47</v>
      </c>
      <c r="F19" s="261"/>
      <c r="G19" s="260">
        <v>168.17</v>
      </c>
      <c r="H19" s="260">
        <v>5</v>
      </c>
      <c r="I19" s="260">
        <v>173.17</v>
      </c>
      <c r="J19" s="260">
        <v>351.64</v>
      </c>
      <c r="K19" s="254">
        <v>10</v>
      </c>
    </row>
    <row r="20" spans="1:11" ht="15.75" thickBot="1" x14ac:dyDescent="0.3">
      <c r="A20" s="105" t="s">
        <v>28</v>
      </c>
      <c r="B20" s="256"/>
      <c r="C20" s="260">
        <v>174.56</v>
      </c>
      <c r="D20" s="260">
        <v>5</v>
      </c>
      <c r="E20" s="260">
        <v>179.56</v>
      </c>
      <c r="F20" s="261"/>
      <c r="G20" s="260">
        <v>158.33000000000001</v>
      </c>
      <c r="H20" s="260">
        <v>0</v>
      </c>
      <c r="I20" s="260">
        <v>158.33000000000001</v>
      </c>
      <c r="J20" s="260">
        <v>337.89</v>
      </c>
      <c r="K20" s="254">
        <v>9</v>
      </c>
    </row>
    <row r="21" spans="1:11" ht="15.75" thickTop="1" x14ac:dyDescent="0.25">
      <c r="A21" s="97" t="s">
        <v>29</v>
      </c>
      <c r="B21" s="256"/>
      <c r="C21" s="260"/>
      <c r="D21" s="260"/>
      <c r="E21" s="260">
        <v>999</v>
      </c>
      <c r="F21" s="261"/>
      <c r="G21" s="260"/>
      <c r="H21" s="260">
        <v>0</v>
      </c>
      <c r="I21" s="260">
        <v>0</v>
      </c>
      <c r="J21" s="260">
        <v>999</v>
      </c>
      <c r="K21" s="254">
        <v>16</v>
      </c>
    </row>
    <row r="22" spans="1:11" ht="15" x14ac:dyDescent="0.25">
      <c r="A22" s="49" t="s">
        <v>30</v>
      </c>
      <c r="B22" s="256"/>
      <c r="C22" s="260">
        <v>139.62</v>
      </c>
      <c r="D22" s="260">
        <v>0</v>
      </c>
      <c r="E22" s="260">
        <v>139.62</v>
      </c>
      <c r="F22" s="261"/>
      <c r="G22" s="260">
        <v>136.75</v>
      </c>
      <c r="H22" s="260">
        <v>5</v>
      </c>
      <c r="I22" s="260">
        <v>141.75</v>
      </c>
      <c r="J22" s="260">
        <v>281.37</v>
      </c>
      <c r="K22" s="246" t="e">
        <v>#N/A</v>
      </c>
    </row>
    <row r="23" spans="1:11" ht="15" x14ac:dyDescent="0.25">
      <c r="A23" s="29"/>
      <c r="B23" s="29"/>
      <c r="C23" s="55"/>
      <c r="D23" s="55"/>
      <c r="E23" s="55"/>
      <c r="G23" s="43"/>
      <c r="H23" s="55"/>
      <c r="I23" s="55"/>
      <c r="J23" s="55"/>
      <c r="K23" s="146"/>
    </row>
    <row r="24" spans="1:11" ht="17.25" thickBot="1" x14ac:dyDescent="0.3">
      <c r="A24" s="27"/>
      <c r="B24" s="27"/>
      <c r="C24" s="24"/>
      <c r="D24" s="26"/>
      <c r="E24" s="23"/>
      <c r="G24" s="3"/>
      <c r="H24" s="3"/>
      <c r="I24" s="3"/>
      <c r="J24" s="3"/>
      <c r="K24" s="143"/>
    </row>
    <row r="25" spans="1:11" ht="15" x14ac:dyDescent="0.25">
      <c r="A25" s="28" t="s">
        <v>32</v>
      </c>
      <c r="B25" s="28"/>
      <c r="C25" s="39" t="s">
        <v>2</v>
      </c>
      <c r="D25" s="39" t="s">
        <v>3</v>
      </c>
      <c r="E25" s="40" t="s">
        <v>4</v>
      </c>
      <c r="G25" s="39" t="s">
        <v>2</v>
      </c>
      <c r="H25" s="39" t="s">
        <v>3</v>
      </c>
      <c r="I25" s="40" t="s">
        <v>4</v>
      </c>
      <c r="J25" s="39" t="s">
        <v>5</v>
      </c>
      <c r="K25" s="169" t="s">
        <v>87</v>
      </c>
    </row>
    <row r="26" spans="1:11" thickBot="1" x14ac:dyDescent="0.3">
      <c r="A26" s="177"/>
      <c r="B26" s="177"/>
      <c r="C26" s="41" t="s">
        <v>13</v>
      </c>
      <c r="D26" s="41" t="s">
        <v>13</v>
      </c>
      <c r="E26" s="41" t="s">
        <v>13</v>
      </c>
      <c r="G26" s="41" t="s">
        <v>14</v>
      </c>
      <c r="H26" s="41" t="s">
        <v>14</v>
      </c>
      <c r="I26" s="41" t="s">
        <v>14</v>
      </c>
      <c r="J26" s="41"/>
      <c r="K26" s="41"/>
    </row>
    <row r="27" spans="1:11" ht="17.25" thickBot="1" x14ac:dyDescent="0.3">
      <c r="A27" s="3"/>
      <c r="B27" s="3"/>
      <c r="C27" s="3"/>
      <c r="D27" s="3"/>
      <c r="E27" s="3"/>
      <c r="G27" s="4"/>
      <c r="H27" s="3"/>
      <c r="I27" s="3"/>
      <c r="J27" s="3"/>
      <c r="K27" s="143"/>
    </row>
    <row r="28" spans="1:11" ht="15.75" thickBot="1" x14ac:dyDescent="0.3">
      <c r="A28" s="49" t="s">
        <v>33</v>
      </c>
      <c r="B28" s="171"/>
      <c r="C28" s="249">
        <v>157.38</v>
      </c>
      <c r="D28" s="250">
        <v>5</v>
      </c>
      <c r="E28" s="251">
        <v>162.38</v>
      </c>
      <c r="F28" s="252"/>
      <c r="G28" s="249">
        <v>144.22999999999999</v>
      </c>
      <c r="H28" s="250">
        <v>10</v>
      </c>
      <c r="I28" s="251">
        <v>154.22999999999999</v>
      </c>
      <c r="J28" s="253">
        <v>316.61</v>
      </c>
      <c r="K28" s="260">
        <v>5</v>
      </c>
    </row>
    <row r="29" spans="1:11" ht="15.75" thickBot="1" x14ac:dyDescent="0.3">
      <c r="A29" s="49" t="s">
        <v>34</v>
      </c>
      <c r="B29" s="172"/>
      <c r="C29" s="266">
        <v>176.07</v>
      </c>
      <c r="D29" s="267">
        <v>5</v>
      </c>
      <c r="E29" s="268">
        <v>181.07</v>
      </c>
      <c r="F29" s="269"/>
      <c r="G29" s="266">
        <v>157.22</v>
      </c>
      <c r="H29" s="267">
        <v>5</v>
      </c>
      <c r="I29" s="268">
        <v>162.22</v>
      </c>
      <c r="J29" s="270">
        <v>343.28999999999996</v>
      </c>
      <c r="K29" s="255">
        <v>6</v>
      </c>
    </row>
    <row r="30" spans="1:11" ht="15.75" thickBot="1" x14ac:dyDescent="0.3">
      <c r="A30" s="49" t="s">
        <v>35</v>
      </c>
      <c r="B30" s="171"/>
      <c r="C30" s="151">
        <v>189.27</v>
      </c>
      <c r="D30" s="152">
        <v>0</v>
      </c>
      <c r="E30" s="153">
        <v>189.27</v>
      </c>
      <c r="F30" s="154"/>
      <c r="G30" s="151">
        <v>168.36</v>
      </c>
      <c r="H30" s="152">
        <v>5</v>
      </c>
      <c r="I30" s="153">
        <v>173.36</v>
      </c>
      <c r="J30" s="155">
        <v>362.63</v>
      </c>
      <c r="K30" s="264">
        <v>8</v>
      </c>
    </row>
    <row r="31" spans="1:11" ht="15.75" thickBot="1" x14ac:dyDescent="0.3">
      <c r="A31" s="105" t="s">
        <v>36</v>
      </c>
      <c r="B31" s="172"/>
      <c r="C31" s="266"/>
      <c r="D31" s="267">
        <v>999</v>
      </c>
      <c r="E31" s="268">
        <v>999</v>
      </c>
      <c r="F31" s="269"/>
      <c r="G31" s="266">
        <v>173.91</v>
      </c>
      <c r="H31" s="267">
        <v>10</v>
      </c>
      <c r="I31" s="268">
        <v>183.91</v>
      </c>
      <c r="J31" s="270">
        <v>1182.9100000000001</v>
      </c>
      <c r="K31" s="255">
        <v>13</v>
      </c>
    </row>
    <row r="32" spans="1:11" thickTop="1" thickBot="1" x14ac:dyDescent="0.3">
      <c r="A32" s="49" t="s">
        <v>37</v>
      </c>
      <c r="B32" s="171"/>
      <c r="C32" s="249">
        <v>179.19</v>
      </c>
      <c r="D32" s="250">
        <v>10</v>
      </c>
      <c r="E32" s="251">
        <v>189.19</v>
      </c>
      <c r="F32" s="252"/>
      <c r="G32" s="249">
        <v>174.94</v>
      </c>
      <c r="H32" s="250">
        <v>5</v>
      </c>
      <c r="I32" s="251">
        <v>179.94</v>
      </c>
      <c r="J32" s="253">
        <v>369.13</v>
      </c>
      <c r="K32" s="271">
        <v>10</v>
      </c>
    </row>
    <row r="33" spans="1:11" ht="15.75" thickBot="1" x14ac:dyDescent="0.3">
      <c r="A33" s="105" t="s">
        <v>38</v>
      </c>
      <c r="B33" s="172"/>
      <c r="C33" s="160">
        <v>144.34</v>
      </c>
      <c r="D33" s="161">
        <v>0</v>
      </c>
      <c r="E33" s="162">
        <v>144.34</v>
      </c>
      <c r="F33" s="163"/>
      <c r="G33" s="160">
        <v>141.36000000000001</v>
      </c>
      <c r="H33" s="161">
        <v>0</v>
      </c>
      <c r="I33" s="162">
        <v>141.36000000000001</v>
      </c>
      <c r="J33" s="164">
        <v>285.70000000000005</v>
      </c>
      <c r="K33" s="159">
        <v>1</v>
      </c>
    </row>
    <row r="34" spans="1:11" thickTop="1" thickBot="1" x14ac:dyDescent="0.3">
      <c r="A34" s="97" t="s">
        <v>39</v>
      </c>
      <c r="B34" s="171"/>
      <c r="C34" s="151">
        <v>165.33</v>
      </c>
      <c r="D34" s="152">
        <v>5</v>
      </c>
      <c r="E34" s="153">
        <v>170.33</v>
      </c>
      <c r="F34" s="154"/>
      <c r="G34" s="151">
        <v>168.81</v>
      </c>
      <c r="H34" s="152">
        <v>5</v>
      </c>
      <c r="I34" s="153">
        <v>173.81</v>
      </c>
      <c r="J34" s="155">
        <v>344.14</v>
      </c>
      <c r="K34" s="308">
        <v>7</v>
      </c>
    </row>
    <row r="35" spans="1:11" ht="15.75" thickBot="1" x14ac:dyDescent="0.3">
      <c r="A35" s="49" t="s">
        <v>40</v>
      </c>
      <c r="B35" s="171"/>
      <c r="C35" s="249">
        <v>185.32</v>
      </c>
      <c r="D35" s="250">
        <v>20</v>
      </c>
      <c r="E35" s="251">
        <v>205.32</v>
      </c>
      <c r="F35" s="252"/>
      <c r="G35" s="249">
        <v>198.72</v>
      </c>
      <c r="H35" s="250">
        <v>5</v>
      </c>
      <c r="I35" s="251">
        <v>203.72</v>
      </c>
      <c r="J35" s="253">
        <v>409.03999999999996</v>
      </c>
      <c r="K35" s="271">
        <v>12</v>
      </c>
    </row>
    <row r="36" spans="1:11" ht="15.75" thickBot="1" x14ac:dyDescent="0.3">
      <c r="A36" s="49" t="s">
        <v>41</v>
      </c>
      <c r="B36" s="171"/>
      <c r="C36" s="249">
        <v>149.94999999999999</v>
      </c>
      <c r="D36" s="250">
        <v>5</v>
      </c>
      <c r="E36" s="251">
        <v>154.94999999999999</v>
      </c>
      <c r="F36" s="252"/>
      <c r="G36" s="249">
        <v>142.16</v>
      </c>
      <c r="H36" s="250">
        <v>10</v>
      </c>
      <c r="I36" s="251">
        <v>152.16</v>
      </c>
      <c r="J36" s="253">
        <v>307.11</v>
      </c>
      <c r="K36" s="260">
        <v>4</v>
      </c>
    </row>
    <row r="37" spans="1:11" ht="15.75" thickBot="1" x14ac:dyDescent="0.3">
      <c r="A37" s="105" t="s">
        <v>42</v>
      </c>
      <c r="B37" s="176"/>
      <c r="C37" s="266">
        <v>191.57</v>
      </c>
      <c r="D37" s="267">
        <v>20</v>
      </c>
      <c r="E37" s="268">
        <v>211.57</v>
      </c>
      <c r="F37" s="269"/>
      <c r="G37" s="266">
        <v>171.67</v>
      </c>
      <c r="H37" s="267">
        <v>5</v>
      </c>
      <c r="I37" s="268">
        <v>176.67</v>
      </c>
      <c r="J37" s="270">
        <v>388.24</v>
      </c>
      <c r="K37" s="255">
        <v>11</v>
      </c>
    </row>
    <row r="38" spans="1:11" ht="15.75" thickTop="1" x14ac:dyDescent="0.25">
      <c r="A38" s="170" t="s">
        <v>43</v>
      </c>
      <c r="B38" s="172"/>
      <c r="C38" s="272">
        <v>159.11000000000001</v>
      </c>
      <c r="D38" s="273">
        <v>0</v>
      </c>
      <c r="E38" s="274">
        <v>159.11000000000001</v>
      </c>
      <c r="F38" s="269"/>
      <c r="G38" s="272">
        <v>146.35</v>
      </c>
      <c r="H38" s="273">
        <v>0</v>
      </c>
      <c r="I38" s="274">
        <v>146.35</v>
      </c>
      <c r="J38" s="275">
        <v>305.46000000000004</v>
      </c>
      <c r="K38" s="255">
        <v>3</v>
      </c>
    </row>
    <row r="39" spans="1:11" ht="24" x14ac:dyDescent="0.25">
      <c r="A39" s="49" t="s">
        <v>88</v>
      </c>
      <c r="B39" s="247"/>
      <c r="C39" s="264">
        <v>147.08000000000001</v>
      </c>
      <c r="D39" s="264">
        <v>0</v>
      </c>
      <c r="E39" s="264">
        <v>147.08000000000001</v>
      </c>
      <c r="F39" s="265"/>
      <c r="G39" s="264">
        <v>134.15</v>
      </c>
      <c r="H39" s="264">
        <v>15</v>
      </c>
      <c r="I39" s="264">
        <v>149.15</v>
      </c>
      <c r="J39" s="264">
        <v>296.23</v>
      </c>
      <c r="K39" s="307">
        <v>2</v>
      </c>
    </row>
    <row r="40" spans="1:11" ht="24" x14ac:dyDescent="0.25">
      <c r="A40" s="29" t="s">
        <v>45</v>
      </c>
      <c r="B40" s="29"/>
      <c r="C40" s="53">
        <v>172</v>
      </c>
      <c r="D40" s="53">
        <v>30</v>
      </c>
      <c r="E40" s="53">
        <v>202</v>
      </c>
      <c r="F40" s="259"/>
      <c r="G40" s="51">
        <v>154.66</v>
      </c>
      <c r="H40" s="53">
        <v>10</v>
      </c>
      <c r="I40" s="53">
        <v>164.66</v>
      </c>
      <c r="J40" s="53">
        <v>366.65999999999997</v>
      </c>
      <c r="K40" s="145">
        <v>9</v>
      </c>
    </row>
    <row r="41" spans="1:11" ht="17.25" thickBot="1" x14ac:dyDescent="0.3">
      <c r="A41" s="27"/>
      <c r="B41" s="27"/>
      <c r="C41" s="24"/>
      <c r="D41" s="26"/>
      <c r="E41" s="23"/>
      <c r="G41" s="3"/>
      <c r="H41" s="3"/>
      <c r="I41" s="3"/>
      <c r="J41" s="3"/>
      <c r="K41" s="143"/>
    </row>
    <row r="42" spans="1:11" ht="15" x14ac:dyDescent="0.25">
      <c r="A42" s="28"/>
      <c r="B42" s="28"/>
      <c r="C42" s="39" t="s">
        <v>2</v>
      </c>
      <c r="D42" s="39" t="s">
        <v>3</v>
      </c>
      <c r="E42" s="40" t="s">
        <v>4</v>
      </c>
      <c r="G42" s="39" t="s">
        <v>2</v>
      </c>
      <c r="H42" s="39" t="s">
        <v>3</v>
      </c>
      <c r="I42" s="40" t="s">
        <v>4</v>
      </c>
      <c r="J42" s="39" t="s">
        <v>5</v>
      </c>
      <c r="K42" s="169" t="s">
        <v>87</v>
      </c>
    </row>
    <row r="43" spans="1:11" thickBot="1" x14ac:dyDescent="0.3">
      <c r="A43" s="177" t="s">
        <v>89</v>
      </c>
      <c r="B43" s="173"/>
      <c r="C43" s="41" t="s">
        <v>13</v>
      </c>
      <c r="D43" s="41" t="s">
        <v>13</v>
      </c>
      <c r="E43" s="41" t="s">
        <v>13</v>
      </c>
      <c r="G43" s="41" t="s">
        <v>14</v>
      </c>
      <c r="H43" s="41" t="s">
        <v>14</v>
      </c>
      <c r="I43" s="41" t="s">
        <v>14</v>
      </c>
      <c r="J43" s="41"/>
      <c r="K43" s="41"/>
    </row>
    <row r="44" spans="1:11" ht="17.25" thickBot="1" x14ac:dyDescent="0.3">
      <c r="A44" s="3"/>
      <c r="B44" s="63"/>
      <c r="C44" s="3"/>
      <c r="D44" s="3"/>
      <c r="E44" s="3"/>
      <c r="G44" s="4"/>
      <c r="H44" s="3"/>
      <c r="I44" s="3"/>
      <c r="J44" s="3"/>
      <c r="K44" s="143"/>
    </row>
    <row r="45" spans="1:11" ht="15.75" thickBot="1" x14ac:dyDescent="0.3">
      <c r="A45" s="280" t="s">
        <v>47</v>
      </c>
      <c r="B45" s="174"/>
      <c r="C45" s="281">
        <v>151.34</v>
      </c>
      <c r="D45" s="282">
        <v>5</v>
      </c>
      <c r="E45" s="283">
        <v>156.34</v>
      </c>
      <c r="F45" s="276"/>
      <c r="G45" s="281">
        <v>146.94999999999999</v>
      </c>
      <c r="H45" s="282">
        <v>5</v>
      </c>
      <c r="I45" s="283">
        <v>151.94999999999999</v>
      </c>
      <c r="J45" s="284">
        <v>308.28999999999996</v>
      </c>
      <c r="K45" s="165">
        <v>4</v>
      </c>
    </row>
    <row r="46" spans="1:11" ht="15.75" thickBot="1" x14ac:dyDescent="0.3">
      <c r="A46" s="158" t="s">
        <v>48</v>
      </c>
      <c r="B46" s="175"/>
      <c r="C46" s="151">
        <v>158.06</v>
      </c>
      <c r="D46" s="152">
        <v>0</v>
      </c>
      <c r="E46" s="153">
        <v>158.06</v>
      </c>
      <c r="F46" s="285"/>
      <c r="G46" s="151">
        <v>154.94</v>
      </c>
      <c r="H46" s="152">
        <v>0</v>
      </c>
      <c r="I46" s="153">
        <v>154.94</v>
      </c>
      <c r="J46" s="155">
        <v>313</v>
      </c>
      <c r="K46" s="156">
        <v>5</v>
      </c>
    </row>
    <row r="47" spans="1:11" ht="15.75" thickBot="1" x14ac:dyDescent="0.3">
      <c r="A47" s="158" t="s">
        <v>49</v>
      </c>
      <c r="B47" s="174"/>
      <c r="C47" s="151">
        <v>142.24</v>
      </c>
      <c r="D47" s="152">
        <v>0</v>
      </c>
      <c r="E47" s="153">
        <v>142.24</v>
      </c>
      <c r="F47" s="154"/>
      <c r="G47" s="151">
        <v>137.82</v>
      </c>
      <c r="H47" s="152">
        <v>0</v>
      </c>
      <c r="I47" s="153">
        <v>137.82</v>
      </c>
      <c r="J47" s="155">
        <v>280.06</v>
      </c>
      <c r="K47" s="156">
        <v>2</v>
      </c>
    </row>
    <row r="48" spans="1:11" ht="15.75" thickBot="1" x14ac:dyDescent="0.3">
      <c r="A48" s="157" t="s">
        <v>50</v>
      </c>
      <c r="B48" s="174"/>
      <c r="C48" s="151">
        <v>144.93</v>
      </c>
      <c r="D48" s="152">
        <v>15</v>
      </c>
      <c r="E48" s="153">
        <v>159.93</v>
      </c>
      <c r="F48" s="154"/>
      <c r="G48" s="151">
        <v>139.21</v>
      </c>
      <c r="H48" s="152">
        <v>5</v>
      </c>
      <c r="I48" s="153">
        <v>144.21</v>
      </c>
      <c r="J48" s="155">
        <v>304.14</v>
      </c>
      <c r="K48" s="156">
        <v>3</v>
      </c>
    </row>
    <row r="49" spans="1:11" thickTop="1" thickBot="1" x14ac:dyDescent="0.3">
      <c r="A49" s="150" t="s">
        <v>51</v>
      </c>
      <c r="B49" s="174"/>
      <c r="C49" s="151">
        <v>139.5</v>
      </c>
      <c r="D49" s="152">
        <v>5</v>
      </c>
      <c r="E49" s="153">
        <v>144.5</v>
      </c>
      <c r="F49" s="154"/>
      <c r="G49" s="151">
        <v>132.57</v>
      </c>
      <c r="H49" s="152">
        <v>0</v>
      </c>
      <c r="I49" s="153">
        <v>132.57</v>
      </c>
      <c r="J49" s="155">
        <v>277.07</v>
      </c>
      <c r="K49" s="159">
        <v>1</v>
      </c>
    </row>
    <row r="50" spans="1:11" ht="15" x14ac:dyDescent="0.25">
      <c r="A50" s="49" t="s">
        <v>52</v>
      </c>
      <c r="B50" s="174"/>
      <c r="C50" s="249">
        <v>192.34</v>
      </c>
      <c r="D50" s="250">
        <v>5</v>
      </c>
      <c r="E50" s="251">
        <v>197.34</v>
      </c>
      <c r="F50" s="252"/>
      <c r="G50" s="249">
        <v>179.67</v>
      </c>
      <c r="H50" s="250">
        <v>20</v>
      </c>
      <c r="I50" s="251">
        <v>199.67</v>
      </c>
      <c r="J50" s="253">
        <v>397.01</v>
      </c>
      <c r="K50" s="254">
        <v>6</v>
      </c>
    </row>
    <row r="51" spans="1:11" ht="15" x14ac:dyDescent="0.25">
      <c r="A51" s="29"/>
      <c r="B51" s="245"/>
      <c r="C51" s="55"/>
      <c r="D51" s="55"/>
      <c r="E51" s="55"/>
      <c r="G51" s="43"/>
      <c r="H51" s="55"/>
      <c r="I51" s="55"/>
      <c r="J51" s="55"/>
      <c r="K51" s="146"/>
    </row>
    <row r="52" spans="1:11" ht="17.25" thickBot="1" x14ac:dyDescent="0.3">
      <c r="A52" s="27"/>
      <c r="B52" s="27"/>
      <c r="C52" s="24"/>
      <c r="D52" s="26"/>
      <c r="E52" s="23"/>
      <c r="G52" s="3"/>
      <c r="H52" s="3"/>
      <c r="I52" s="3"/>
      <c r="J52" s="3"/>
      <c r="K52" s="143"/>
    </row>
    <row r="53" spans="1:11" ht="15" x14ac:dyDescent="0.25">
      <c r="A53" s="28"/>
      <c r="B53" s="28"/>
      <c r="C53" s="39" t="s">
        <v>2</v>
      </c>
      <c r="D53" s="39" t="s">
        <v>3</v>
      </c>
      <c r="E53" s="40" t="s">
        <v>4</v>
      </c>
      <c r="G53" s="39" t="s">
        <v>2</v>
      </c>
      <c r="H53" s="39" t="s">
        <v>3</v>
      </c>
      <c r="I53" s="40" t="s">
        <v>4</v>
      </c>
      <c r="J53" s="39" t="s">
        <v>5</v>
      </c>
      <c r="K53" s="169" t="s">
        <v>87</v>
      </c>
    </row>
    <row r="54" spans="1:11" thickBot="1" x14ac:dyDescent="0.3">
      <c r="A54" s="177" t="s">
        <v>90</v>
      </c>
      <c r="B54" s="177"/>
      <c r="C54" s="41" t="s">
        <v>13</v>
      </c>
      <c r="D54" s="41" t="s">
        <v>13</v>
      </c>
      <c r="E54" s="41" t="s">
        <v>13</v>
      </c>
      <c r="G54" s="41" t="s">
        <v>14</v>
      </c>
      <c r="H54" s="41" t="s">
        <v>14</v>
      </c>
      <c r="I54" s="41" t="s">
        <v>14</v>
      </c>
      <c r="J54" s="41"/>
      <c r="K54" s="41"/>
    </row>
    <row r="55" spans="1:11" ht="17.25" thickBot="1" x14ac:dyDescent="0.3">
      <c r="A55" s="3"/>
      <c r="B55" s="3"/>
      <c r="C55" s="3"/>
      <c r="D55" s="3"/>
      <c r="E55" s="3"/>
      <c r="G55" s="4"/>
      <c r="H55" s="3"/>
      <c r="I55" s="3"/>
      <c r="J55" s="3"/>
      <c r="K55" s="143"/>
    </row>
    <row r="56" spans="1:11" ht="15" x14ac:dyDescent="0.25">
      <c r="A56" s="158" t="s">
        <v>62</v>
      </c>
      <c r="B56" s="248"/>
      <c r="C56" s="151">
        <v>188.49</v>
      </c>
      <c r="D56" s="152">
        <v>15</v>
      </c>
      <c r="E56" s="153">
        <v>203.49</v>
      </c>
      <c r="F56" s="154"/>
      <c r="G56" s="151">
        <v>173.29</v>
      </c>
      <c r="H56" s="152">
        <v>5</v>
      </c>
      <c r="I56" s="153">
        <v>178.29</v>
      </c>
      <c r="J56" s="155">
        <v>381.78</v>
      </c>
      <c r="K56" s="156">
        <v>1</v>
      </c>
    </row>
    <row r="57" spans="1:11" ht="15" x14ac:dyDescent="0.25">
      <c r="A57" s="245"/>
      <c r="B57" s="245"/>
      <c r="C57" s="65"/>
      <c r="D57" s="65"/>
      <c r="E57" s="65"/>
      <c r="F57" s="276"/>
      <c r="G57" s="65"/>
      <c r="H57" s="65"/>
      <c r="I57" s="65"/>
      <c r="J57" s="65"/>
      <c r="K57" s="66"/>
    </row>
    <row r="58" spans="1:11" ht="15.75" thickBot="1" x14ac:dyDescent="0.3">
      <c r="A58" s="245"/>
      <c r="B58" s="245"/>
      <c r="C58" s="65"/>
      <c r="D58" s="65"/>
      <c r="E58" s="65"/>
      <c r="F58" s="276"/>
      <c r="G58" s="65"/>
      <c r="H58" s="65"/>
      <c r="I58" s="65"/>
      <c r="J58" s="65"/>
      <c r="K58" s="66"/>
    </row>
    <row r="59" spans="1:11" ht="15" x14ac:dyDescent="0.25">
      <c r="A59" s="30"/>
      <c r="B59" s="30"/>
      <c r="C59" s="39" t="s">
        <v>2</v>
      </c>
      <c r="D59" s="39" t="s">
        <v>3</v>
      </c>
      <c r="E59" s="40" t="s">
        <v>4</v>
      </c>
      <c r="G59" s="39" t="s">
        <v>2</v>
      </c>
      <c r="H59" s="39" t="s">
        <v>3</v>
      </c>
      <c r="I59" s="40" t="s">
        <v>4</v>
      </c>
      <c r="J59" s="39" t="s">
        <v>5</v>
      </c>
      <c r="K59" s="169" t="s">
        <v>87</v>
      </c>
    </row>
    <row r="60" spans="1:11" thickBot="1" x14ac:dyDescent="0.3">
      <c r="A60" s="177" t="s">
        <v>91</v>
      </c>
      <c r="B60" s="30"/>
      <c r="C60" s="41" t="s">
        <v>13</v>
      </c>
      <c r="D60" s="41" t="s">
        <v>13</v>
      </c>
      <c r="E60" s="41" t="s">
        <v>13</v>
      </c>
      <c r="G60" s="41" t="s">
        <v>14</v>
      </c>
      <c r="H60" s="41" t="s">
        <v>14</v>
      </c>
      <c r="I60" s="41" t="s">
        <v>14</v>
      </c>
      <c r="J60" s="41"/>
      <c r="K60" s="41"/>
    </row>
    <row r="61" spans="1:11" ht="17.25" thickBot="1" x14ac:dyDescent="0.3">
      <c r="A61" s="32"/>
      <c r="B61" s="32"/>
      <c r="C61" s="29"/>
      <c r="D61" s="33"/>
      <c r="E61" s="34"/>
      <c r="G61" s="4"/>
      <c r="H61" s="3"/>
      <c r="I61" s="3"/>
      <c r="J61" s="3"/>
      <c r="K61" s="143"/>
    </row>
    <row r="62" spans="1:11" ht="24" x14ac:dyDescent="0.4">
      <c r="A62" s="158" t="s">
        <v>54</v>
      </c>
      <c r="B62" s="6"/>
      <c r="C62" s="301">
        <v>161.49</v>
      </c>
      <c r="D62" s="302">
        <v>5</v>
      </c>
      <c r="E62" s="302">
        <v>166.49</v>
      </c>
      <c r="F62" s="303"/>
      <c r="G62" s="304">
        <v>156.19</v>
      </c>
      <c r="H62" s="305">
        <v>5</v>
      </c>
      <c r="I62" s="305">
        <v>161.19</v>
      </c>
      <c r="J62" s="305">
        <v>327.68</v>
      </c>
      <c r="K62" s="306">
        <v>4</v>
      </c>
    </row>
    <row r="63" spans="1:11" ht="19.5" x14ac:dyDescent="0.4">
      <c r="A63" s="49" t="s">
        <v>55</v>
      </c>
      <c r="B63" s="6"/>
      <c r="C63" s="287">
        <v>183.61</v>
      </c>
      <c r="D63" s="288">
        <v>10</v>
      </c>
      <c r="E63" s="288">
        <v>193.61</v>
      </c>
      <c r="F63" s="259"/>
      <c r="G63" s="278">
        <v>166.01</v>
      </c>
      <c r="H63" s="277">
        <v>20</v>
      </c>
      <c r="I63" s="277">
        <v>186.01</v>
      </c>
      <c r="J63" s="277">
        <v>379.62</v>
      </c>
      <c r="K63" s="279">
        <v>7</v>
      </c>
    </row>
    <row r="64" spans="1:11" ht="19.5" x14ac:dyDescent="0.4">
      <c r="A64" s="49" t="s">
        <v>56</v>
      </c>
      <c r="B64" s="6"/>
      <c r="C64" s="287">
        <v>169.75</v>
      </c>
      <c r="D64" s="288">
        <v>5</v>
      </c>
      <c r="E64" s="288">
        <v>174.75</v>
      </c>
      <c r="F64" s="259"/>
      <c r="G64" s="278">
        <v>152.05000000000001</v>
      </c>
      <c r="H64" s="277">
        <v>5</v>
      </c>
      <c r="I64" s="277">
        <v>157.05000000000001</v>
      </c>
      <c r="J64" s="277">
        <v>331.8</v>
      </c>
      <c r="K64" s="279">
        <v>5</v>
      </c>
    </row>
    <row r="65" spans="1:11" ht="20.25" thickBot="1" x14ac:dyDescent="0.45">
      <c r="A65" s="105" t="s">
        <v>57</v>
      </c>
      <c r="B65" s="6"/>
      <c r="C65" s="287">
        <v>213.9</v>
      </c>
      <c r="D65" s="288">
        <v>20</v>
      </c>
      <c r="E65" s="288">
        <v>233.9</v>
      </c>
      <c r="F65" s="259"/>
      <c r="G65" s="278">
        <v>206.39</v>
      </c>
      <c r="H65" s="277">
        <v>0</v>
      </c>
      <c r="I65" s="277">
        <v>206.39</v>
      </c>
      <c r="J65" s="277">
        <v>440.28999999999996</v>
      </c>
      <c r="K65" s="279">
        <v>8</v>
      </c>
    </row>
    <row r="66" spans="1:11" ht="24.75" thickTop="1" x14ac:dyDescent="0.4">
      <c r="A66" s="97" t="s">
        <v>58</v>
      </c>
      <c r="B66" s="9"/>
      <c r="C66" s="286">
        <v>183.76</v>
      </c>
      <c r="D66" s="136">
        <v>0</v>
      </c>
      <c r="E66" s="288">
        <v>183.76</v>
      </c>
      <c r="F66" s="259"/>
      <c r="G66" s="278">
        <v>164.95</v>
      </c>
      <c r="H66" s="277">
        <v>5</v>
      </c>
      <c r="I66" s="277">
        <v>169.95</v>
      </c>
      <c r="J66" s="277">
        <v>353.71</v>
      </c>
      <c r="K66" s="279">
        <v>6</v>
      </c>
    </row>
    <row r="67" spans="1:11" ht="19.5" x14ac:dyDescent="0.4">
      <c r="A67" s="158" t="s">
        <v>41</v>
      </c>
      <c r="B67" s="9"/>
      <c r="C67" s="289">
        <v>151.94999999999999</v>
      </c>
      <c r="D67" s="149">
        <v>0</v>
      </c>
      <c r="E67" s="290">
        <v>151.94999999999999</v>
      </c>
      <c r="F67" s="265"/>
      <c r="G67" s="291">
        <v>151.57</v>
      </c>
      <c r="H67" s="292">
        <v>0</v>
      </c>
      <c r="I67" s="292">
        <v>151.57</v>
      </c>
      <c r="J67" s="292">
        <v>303.52</v>
      </c>
      <c r="K67" s="293">
        <v>1</v>
      </c>
    </row>
    <row r="68" spans="1:11" ht="19.5" x14ac:dyDescent="0.4">
      <c r="A68" s="158" t="s">
        <v>59</v>
      </c>
      <c r="B68" s="9"/>
      <c r="C68" s="289">
        <v>155.22</v>
      </c>
      <c r="D68" s="149">
        <v>0</v>
      </c>
      <c r="E68" s="290">
        <v>155.22</v>
      </c>
      <c r="F68" s="265"/>
      <c r="G68" s="291">
        <v>149.91999999999999</v>
      </c>
      <c r="H68" s="292">
        <v>5</v>
      </c>
      <c r="I68" s="292">
        <v>154.91999999999999</v>
      </c>
      <c r="J68" s="292">
        <v>310.14</v>
      </c>
      <c r="K68" s="293">
        <v>3</v>
      </c>
    </row>
    <row r="69" spans="1:11" ht="20.25" thickBot="1" x14ac:dyDescent="0.45">
      <c r="A69" s="158" t="s">
        <v>60</v>
      </c>
      <c r="B69" s="9"/>
      <c r="C69" s="294">
        <v>154.29</v>
      </c>
      <c r="D69" s="295">
        <v>5</v>
      </c>
      <c r="E69" s="296">
        <v>159.29</v>
      </c>
      <c r="F69" s="297"/>
      <c r="G69" s="298">
        <v>147.88999999999999</v>
      </c>
      <c r="H69" s="299">
        <v>0</v>
      </c>
      <c r="I69" s="299">
        <v>147.88999999999999</v>
      </c>
      <c r="J69" s="299">
        <v>307.17999999999995</v>
      </c>
      <c r="K69" s="300">
        <v>2</v>
      </c>
    </row>
    <row r="70" spans="1:11" ht="19.5" x14ac:dyDescent="0.4">
      <c r="A70" s="9"/>
      <c r="B70" s="9"/>
      <c r="E70" s="5"/>
      <c r="G70" s="7"/>
      <c r="H70" s="6"/>
      <c r="I70" s="6"/>
      <c r="J70" s="6"/>
      <c r="K70" s="147"/>
    </row>
    <row r="71" spans="1:11" ht="19.5" x14ac:dyDescent="0.4">
      <c r="A71" s="9"/>
      <c r="B71" s="9"/>
      <c r="E71" s="5"/>
      <c r="G71" s="7"/>
      <c r="H71" s="6"/>
      <c r="I71" s="6"/>
      <c r="J71" s="6"/>
      <c r="K71" s="147"/>
    </row>
    <row r="72" spans="1:11" ht="19.5" x14ac:dyDescent="0.4">
      <c r="A72" s="9"/>
      <c r="B72" s="9"/>
      <c r="C72" s="18"/>
      <c r="D72" s="6"/>
      <c r="E72" s="5"/>
      <c r="G72" s="7"/>
      <c r="H72" s="6"/>
      <c r="I72" s="6"/>
      <c r="J72" s="6"/>
      <c r="K72" s="147"/>
    </row>
    <row r="73" spans="1:11" ht="19.5" x14ac:dyDescent="0.4">
      <c r="A73" s="220" t="s">
        <v>92</v>
      </c>
      <c r="B73" s="9"/>
      <c r="C73" s="18"/>
      <c r="D73" s="6"/>
      <c r="E73" s="5"/>
      <c r="G73" s="7"/>
      <c r="H73" s="6"/>
      <c r="I73" s="6"/>
      <c r="J73" s="6"/>
      <c r="K73" s="147"/>
    </row>
    <row r="74" spans="1:11" ht="19.5" x14ac:dyDescent="0.4">
      <c r="A74" s="220" t="s">
        <v>93</v>
      </c>
      <c r="B74" s="6"/>
      <c r="C74" s="18"/>
      <c r="D74" s="6"/>
      <c r="E74" s="5"/>
      <c r="G74" s="7"/>
      <c r="H74" s="6"/>
      <c r="I74" s="6"/>
      <c r="J74" s="6"/>
      <c r="K74" s="147"/>
    </row>
    <row r="75" spans="1:11" ht="19.5" x14ac:dyDescent="0.4">
      <c r="A75" s="220" t="s">
        <v>94</v>
      </c>
      <c r="B75" s="6"/>
      <c r="C75" s="18"/>
      <c r="D75" s="6"/>
      <c r="E75" s="5"/>
      <c r="G75" s="7"/>
      <c r="H75" s="6"/>
      <c r="I75" s="6"/>
      <c r="J75" s="6"/>
      <c r="K75" s="147"/>
    </row>
    <row r="76" spans="1:11" ht="19.5" x14ac:dyDescent="0.4">
      <c r="A76" s="220" t="s">
        <v>95</v>
      </c>
      <c r="B76" s="6"/>
      <c r="C76" s="18"/>
      <c r="D76" s="6"/>
      <c r="E76" s="5"/>
      <c r="G76" s="7"/>
      <c r="H76" s="6"/>
      <c r="I76" s="6"/>
      <c r="J76" s="6"/>
      <c r="K76" s="147"/>
    </row>
    <row r="77" spans="1:11" ht="19.5" x14ac:dyDescent="0.4">
      <c r="A77" s="220" t="s">
        <v>96</v>
      </c>
      <c r="B77" s="6"/>
      <c r="C77" s="18"/>
      <c r="D77" s="6"/>
      <c r="E77" s="5"/>
      <c r="G77" s="7"/>
      <c r="H77" s="6"/>
      <c r="I77" s="6"/>
      <c r="J77" s="6"/>
      <c r="K77" s="147"/>
    </row>
    <row r="78" spans="1:11" ht="19.5" x14ac:dyDescent="0.4">
      <c r="A78" s="220" t="s">
        <v>97</v>
      </c>
      <c r="B78" s="6"/>
      <c r="C78" s="18"/>
      <c r="D78" s="6"/>
      <c r="E78" s="5"/>
      <c r="G78" s="7"/>
      <c r="H78" s="6"/>
      <c r="I78" s="6"/>
      <c r="J78" s="6"/>
      <c r="K78" s="147"/>
    </row>
    <row r="79" spans="1:11" ht="19.5" x14ac:dyDescent="0.4">
      <c r="A79" s="220" t="s">
        <v>98</v>
      </c>
      <c r="B79" s="6"/>
      <c r="C79" s="18"/>
      <c r="D79" s="6"/>
      <c r="E79" s="5"/>
      <c r="G79" s="7"/>
      <c r="H79" s="6"/>
      <c r="I79" s="6"/>
      <c r="J79" s="6"/>
      <c r="K79" s="147"/>
    </row>
    <row r="80" spans="1:11" ht="19.5" x14ac:dyDescent="0.4">
      <c r="A80" s="220"/>
      <c r="B80" s="6"/>
      <c r="C80" s="18"/>
      <c r="D80" s="6"/>
      <c r="E80" s="5"/>
      <c r="G80" s="7"/>
      <c r="H80" s="6"/>
      <c r="I80" s="6"/>
      <c r="J80" s="6"/>
      <c r="K80" s="147"/>
    </row>
    <row r="81" spans="1:11" ht="19.5" x14ac:dyDescent="0.4">
      <c r="A81" s="220" t="s">
        <v>99</v>
      </c>
      <c r="B81" s="6"/>
      <c r="C81" s="18"/>
      <c r="D81" s="6"/>
      <c r="E81" s="5"/>
      <c r="G81" s="7"/>
      <c r="H81" s="6"/>
      <c r="I81" s="6"/>
      <c r="J81" s="6"/>
      <c r="K81" s="147"/>
    </row>
    <row r="82" spans="1:11" ht="19.5" x14ac:dyDescent="0.4">
      <c r="A82" s="220" t="s">
        <v>100</v>
      </c>
      <c r="B82" s="6"/>
      <c r="C82" s="18"/>
      <c r="D82" s="6"/>
      <c r="E82" s="5"/>
      <c r="G82" s="7"/>
      <c r="H82" s="6"/>
      <c r="I82" s="6"/>
      <c r="J82" s="6"/>
      <c r="K82" s="147"/>
    </row>
    <row r="83" spans="1:11" ht="19.5" x14ac:dyDescent="0.4">
      <c r="A83" s="220" t="s">
        <v>101</v>
      </c>
      <c r="B83" s="6"/>
      <c r="C83" s="18"/>
      <c r="D83" s="6"/>
      <c r="E83" s="5"/>
      <c r="G83" s="7"/>
      <c r="H83" s="6"/>
      <c r="I83" s="6"/>
      <c r="J83" s="6"/>
      <c r="K83" s="147"/>
    </row>
    <row r="84" spans="1:11" ht="19.5" x14ac:dyDescent="0.4">
      <c r="A84" s="220" t="s">
        <v>102</v>
      </c>
      <c r="B84" s="6"/>
      <c r="C84" s="18"/>
      <c r="D84" s="6"/>
      <c r="E84" s="5"/>
      <c r="G84" s="7"/>
      <c r="H84" s="6"/>
      <c r="I84" s="6"/>
      <c r="J84" s="6"/>
      <c r="K84" s="147"/>
    </row>
    <row r="85" spans="1:11" ht="19.5" x14ac:dyDescent="0.4">
      <c r="A85" s="220" t="s">
        <v>103</v>
      </c>
      <c r="B85" s="6"/>
      <c r="C85" s="18"/>
      <c r="D85" s="6"/>
      <c r="E85" s="5"/>
      <c r="G85" s="7"/>
      <c r="H85" s="6"/>
      <c r="I85" s="6"/>
      <c r="J85" s="6"/>
      <c r="K85" s="147"/>
    </row>
    <row r="86" spans="1:11" ht="19.5" x14ac:dyDescent="0.4">
      <c r="A86" s="220"/>
      <c r="B86" s="6"/>
      <c r="C86" s="18"/>
      <c r="D86" s="6"/>
      <c r="E86" s="5"/>
      <c r="G86" s="7"/>
      <c r="H86" s="6"/>
      <c r="I86" s="6"/>
      <c r="J86" s="6"/>
      <c r="K86" s="147"/>
    </row>
    <row r="87" spans="1:11" ht="19.5" x14ac:dyDescent="0.4">
      <c r="A87" s="220" t="s">
        <v>104</v>
      </c>
      <c r="B87" s="6"/>
      <c r="C87" s="22"/>
      <c r="D87" s="12"/>
      <c r="E87" s="13"/>
      <c r="G87" s="7"/>
      <c r="H87" s="6"/>
      <c r="I87" s="6"/>
      <c r="J87" s="6"/>
      <c r="K87" s="147"/>
    </row>
    <row r="88" spans="1:11" ht="19.5" x14ac:dyDescent="0.4">
      <c r="A88" s="220" t="s">
        <v>105</v>
      </c>
      <c r="B88" s="6"/>
      <c r="C88" s="22"/>
      <c r="D88" s="12"/>
      <c r="E88" s="13"/>
      <c r="G88" s="7"/>
    </row>
    <row r="89" spans="1:11" ht="19.5" x14ac:dyDescent="0.4">
      <c r="A89" s="220" t="s">
        <v>106</v>
      </c>
      <c r="B89" s="12"/>
      <c r="C89" s="22"/>
      <c r="D89" s="12"/>
      <c r="E89" s="13"/>
      <c r="G89" s="7"/>
    </row>
    <row r="90" spans="1:11" ht="19.5" x14ac:dyDescent="0.4">
      <c r="A90" s="220" t="s">
        <v>107</v>
      </c>
      <c r="B90" s="12"/>
      <c r="C90" s="22"/>
      <c r="D90" s="12"/>
      <c r="E90" s="13"/>
      <c r="G90" s="7"/>
    </row>
    <row r="91" spans="1:11" ht="19.5" x14ac:dyDescent="0.4">
      <c r="A91" s="220"/>
      <c r="B91" s="12"/>
      <c r="C91" s="22"/>
      <c r="D91" s="12"/>
      <c r="E91" s="13"/>
      <c r="G91" s="7"/>
    </row>
    <row r="92" spans="1:11" x14ac:dyDescent="0.3">
      <c r="A92" s="220" t="s">
        <v>108</v>
      </c>
      <c r="B92" s="12"/>
      <c r="C92" s="22"/>
      <c r="D92" s="12"/>
      <c r="E92" s="13"/>
    </row>
    <row r="93" spans="1:11" x14ac:dyDescent="0.3">
      <c r="A93" s="220" t="s">
        <v>109</v>
      </c>
      <c r="B93" s="12"/>
      <c r="C93" s="22"/>
      <c r="D93" s="12"/>
      <c r="E93" s="13"/>
    </row>
    <row r="94" spans="1:11" x14ac:dyDescent="0.3">
      <c r="A94" s="220"/>
      <c r="B94" s="12"/>
      <c r="C94" s="19"/>
      <c r="D94" s="11"/>
      <c r="E94" s="16"/>
    </row>
    <row r="95" spans="1:11" x14ac:dyDescent="0.3">
      <c r="A95" s="220"/>
      <c r="B95" s="14"/>
      <c r="C95" s="19"/>
      <c r="D95" s="11"/>
      <c r="E95" s="16"/>
    </row>
    <row r="96" spans="1:11" x14ac:dyDescent="0.3">
      <c r="A96" s="220"/>
      <c r="B96" s="14"/>
      <c r="C96" s="19"/>
      <c r="D96" s="11"/>
      <c r="E96" s="16"/>
    </row>
    <row r="97" spans="1:5" x14ac:dyDescent="0.3">
      <c r="A97" s="220"/>
      <c r="B97" s="14"/>
      <c r="C97" s="19"/>
      <c r="D97" s="11"/>
      <c r="E97" s="16"/>
    </row>
    <row r="98" spans="1:5" x14ac:dyDescent="0.3">
      <c r="A98" s="220"/>
      <c r="B98" s="14"/>
      <c r="C98" s="19"/>
      <c r="D98" s="11"/>
      <c r="E98" s="16"/>
    </row>
    <row r="99" spans="1:5" x14ac:dyDescent="0.3">
      <c r="A99" s="220"/>
      <c r="B99" s="14"/>
      <c r="C99" s="19"/>
      <c r="D99" s="11"/>
      <c r="E99" s="16"/>
    </row>
    <row r="100" spans="1:5" x14ac:dyDescent="0.3">
      <c r="A100" s="220"/>
      <c r="B100" s="16"/>
      <c r="C100" s="19"/>
      <c r="D100" s="11"/>
      <c r="E100" s="16"/>
    </row>
    <row r="101" spans="1:5" x14ac:dyDescent="0.3">
      <c r="A101" s="220"/>
      <c r="B101" s="16"/>
      <c r="C101" s="19"/>
      <c r="D101" s="11"/>
      <c r="E101" s="16"/>
    </row>
    <row r="102" spans="1:5" x14ac:dyDescent="0.3">
      <c r="A102" s="220"/>
      <c r="B102" s="16"/>
      <c r="C102" s="19"/>
      <c r="D102" s="11"/>
      <c r="E102" s="16"/>
    </row>
    <row r="103" spans="1:5" x14ac:dyDescent="0.3">
      <c r="A103" s="220"/>
      <c r="B103" s="16"/>
      <c r="C103" s="19"/>
      <c r="D103" s="11"/>
      <c r="E103" s="16"/>
    </row>
    <row r="104" spans="1:5" x14ac:dyDescent="0.3">
      <c r="A104" s="220" t="s">
        <v>110</v>
      </c>
      <c r="B104" s="16"/>
      <c r="C104" s="19"/>
      <c r="D104" s="11"/>
      <c r="E104" s="16"/>
    </row>
    <row r="105" spans="1:5" x14ac:dyDescent="0.3">
      <c r="A105" s="220" t="s">
        <v>111</v>
      </c>
      <c r="B105" s="16"/>
      <c r="C105" s="19"/>
      <c r="D105" s="11"/>
      <c r="E105" s="16"/>
    </row>
    <row r="106" spans="1:5" x14ac:dyDescent="0.3">
      <c r="A106" s="220" t="s">
        <v>112</v>
      </c>
      <c r="B106" s="16"/>
      <c r="C106" s="19"/>
      <c r="D106" s="11"/>
      <c r="E106" s="16"/>
    </row>
    <row r="107" spans="1:5" x14ac:dyDescent="0.3">
      <c r="A107" s="220"/>
      <c r="B107" s="16"/>
      <c r="C107" s="19"/>
      <c r="D107" s="11"/>
      <c r="E107" s="16"/>
    </row>
    <row r="108" spans="1:5" x14ac:dyDescent="0.3">
      <c r="A108" s="220" t="s">
        <v>91</v>
      </c>
      <c r="B108" s="16"/>
      <c r="C108" s="19"/>
      <c r="D108" s="11"/>
      <c r="E108" s="16"/>
    </row>
    <row r="109" spans="1:5" x14ac:dyDescent="0.3">
      <c r="A109" s="220" t="s">
        <v>113</v>
      </c>
      <c r="B109" s="16"/>
      <c r="C109" s="19"/>
      <c r="D109" s="11"/>
      <c r="E109" s="16"/>
    </row>
    <row r="110" spans="1:5" x14ac:dyDescent="0.3">
      <c r="A110" s="220" t="s">
        <v>114</v>
      </c>
      <c r="B110" s="16"/>
      <c r="C110" s="19"/>
      <c r="D110" s="11"/>
      <c r="E110" s="16"/>
    </row>
    <row r="111" spans="1:5" x14ac:dyDescent="0.3">
      <c r="A111" s="220" t="s">
        <v>115</v>
      </c>
      <c r="B111" s="16"/>
      <c r="C111" s="19"/>
      <c r="D111" s="11"/>
      <c r="E111" s="16"/>
    </row>
    <row r="112" spans="1:5" x14ac:dyDescent="0.3">
      <c r="A112" s="220" t="s">
        <v>116</v>
      </c>
      <c r="B112" s="16"/>
      <c r="C112" s="19"/>
      <c r="D112" s="11"/>
      <c r="E112" s="16"/>
    </row>
    <row r="113" spans="1:5" x14ac:dyDescent="0.3">
      <c r="A113" s="16"/>
      <c r="B113" s="16"/>
      <c r="C113" s="19"/>
      <c r="D113" s="11"/>
      <c r="E113" s="16"/>
    </row>
    <row r="114" spans="1:5" x14ac:dyDescent="0.3">
      <c r="A114" s="16"/>
      <c r="B114" s="16"/>
      <c r="C114" s="19"/>
      <c r="D114" s="11"/>
      <c r="E114" s="16"/>
    </row>
    <row r="115" spans="1:5" x14ac:dyDescent="0.3">
      <c r="A115" s="16"/>
      <c r="B115" s="16"/>
      <c r="C115" s="19"/>
      <c r="D115" s="11"/>
      <c r="E115" s="16"/>
    </row>
    <row r="116" spans="1:5" x14ac:dyDescent="0.3">
      <c r="A116" s="16"/>
      <c r="B116" s="16"/>
      <c r="C116" s="19"/>
      <c r="D116" s="11"/>
      <c r="E116" s="16"/>
    </row>
    <row r="117" spans="1:5" x14ac:dyDescent="0.3">
      <c r="A117" s="16"/>
      <c r="B117" s="16"/>
      <c r="C117" s="19"/>
      <c r="D117" s="11"/>
      <c r="E117" s="16"/>
    </row>
    <row r="118" spans="1:5" x14ac:dyDescent="0.3">
      <c r="A118" s="16"/>
      <c r="B118" s="16"/>
      <c r="C118" s="19"/>
      <c r="D118" s="11"/>
      <c r="E118" s="16"/>
    </row>
    <row r="119" spans="1:5" x14ac:dyDescent="0.3">
      <c r="A119" s="16"/>
      <c r="B119" s="16"/>
      <c r="C119" s="19"/>
      <c r="D119" s="11"/>
      <c r="E119" s="16"/>
    </row>
    <row r="120" spans="1:5" x14ac:dyDescent="0.3">
      <c r="A120" s="16"/>
      <c r="B120" s="16"/>
      <c r="C120" s="19"/>
      <c r="D120" s="11"/>
      <c r="E120" s="16"/>
    </row>
    <row r="121" spans="1:5" x14ac:dyDescent="0.3">
      <c r="A121" s="16"/>
      <c r="B121" s="16"/>
      <c r="C121" s="19"/>
      <c r="D121" s="11"/>
      <c r="E121" s="16"/>
    </row>
    <row r="122" spans="1:5" x14ac:dyDescent="0.3">
      <c r="A122" s="16"/>
      <c r="B122" s="16"/>
      <c r="C122" s="19"/>
      <c r="D122" s="11"/>
      <c r="E122" s="16"/>
    </row>
    <row r="123" spans="1:5" x14ac:dyDescent="0.3">
      <c r="A123" s="16"/>
      <c r="B123" s="16"/>
      <c r="C123" s="19"/>
      <c r="D123" s="11"/>
      <c r="E123" s="16"/>
    </row>
    <row r="124" spans="1:5" x14ac:dyDescent="0.3">
      <c r="A124" s="16"/>
      <c r="B124" s="16"/>
      <c r="C124" s="19"/>
      <c r="D124" s="11"/>
      <c r="E124" s="16"/>
    </row>
    <row r="125" spans="1:5" x14ac:dyDescent="0.3">
      <c r="A125" s="16"/>
      <c r="B125" s="16"/>
      <c r="C125" s="19"/>
      <c r="D125" s="11"/>
      <c r="E125" s="16"/>
    </row>
    <row r="126" spans="1:5" x14ac:dyDescent="0.3">
      <c r="A126" s="16"/>
      <c r="B126" s="16"/>
      <c r="C126" s="19"/>
      <c r="D126" s="11"/>
      <c r="E126" s="16"/>
    </row>
    <row r="127" spans="1:5" x14ac:dyDescent="0.3">
      <c r="A127" s="16"/>
      <c r="B127" s="16"/>
      <c r="C127" s="19"/>
      <c r="D127" s="11"/>
      <c r="E127" s="16"/>
    </row>
    <row r="128" spans="1:5" x14ac:dyDescent="0.3">
      <c r="A128" s="16"/>
      <c r="B128" s="16"/>
      <c r="C128" s="19"/>
      <c r="D128" s="11"/>
      <c r="E128" s="16"/>
    </row>
    <row r="129" spans="1:5" x14ac:dyDescent="0.3">
      <c r="A129" s="16"/>
      <c r="B129" s="16"/>
      <c r="C129" s="19"/>
      <c r="D129" s="11"/>
      <c r="E129" s="16"/>
    </row>
    <row r="130" spans="1:5" x14ac:dyDescent="0.3">
      <c r="A130" s="16"/>
      <c r="B130" s="16"/>
      <c r="C130" s="19"/>
      <c r="D130" s="11"/>
      <c r="E130" s="16"/>
    </row>
    <row r="131" spans="1:5" x14ac:dyDescent="0.3">
      <c r="A131" s="16"/>
      <c r="B131" s="16"/>
      <c r="C131" s="19"/>
      <c r="D131" s="11"/>
      <c r="E131" s="16"/>
    </row>
    <row r="132" spans="1:5" x14ac:dyDescent="0.3">
      <c r="A132" s="16"/>
      <c r="B132" s="16"/>
      <c r="C132" s="19"/>
      <c r="D132" s="11"/>
      <c r="E132" s="16"/>
    </row>
    <row r="133" spans="1:5" x14ac:dyDescent="0.3">
      <c r="A133" s="16"/>
      <c r="B133" s="16"/>
      <c r="C133" s="19"/>
      <c r="D133" s="11"/>
      <c r="E133" s="16"/>
    </row>
    <row r="134" spans="1:5" x14ac:dyDescent="0.3">
      <c r="A134" s="16"/>
      <c r="B134" s="16"/>
      <c r="C134" s="19"/>
      <c r="D134" s="11"/>
      <c r="E134" s="16"/>
    </row>
    <row r="135" spans="1:5" x14ac:dyDescent="0.3">
      <c r="A135" s="16"/>
      <c r="B135" s="16"/>
      <c r="C135" s="19"/>
      <c r="D135" s="11"/>
      <c r="E135" s="16"/>
    </row>
    <row r="136" spans="1:5" x14ac:dyDescent="0.3">
      <c r="A136" s="16"/>
      <c r="B136" s="16"/>
      <c r="C136" s="19"/>
      <c r="D136" s="11"/>
      <c r="E136" s="16"/>
    </row>
    <row r="137" spans="1:5" x14ac:dyDescent="0.3">
      <c r="A137" s="16"/>
      <c r="B137" s="16"/>
      <c r="C137" s="19"/>
      <c r="D137" s="11"/>
      <c r="E137" s="16"/>
    </row>
    <row r="138" spans="1:5" x14ac:dyDescent="0.3">
      <c r="A138" s="16"/>
      <c r="B138" s="16"/>
      <c r="C138" s="19"/>
      <c r="D138" s="11"/>
      <c r="E138" s="16"/>
    </row>
    <row r="139" spans="1:5" x14ac:dyDescent="0.3">
      <c r="A139" s="16"/>
      <c r="B139" s="16"/>
      <c r="C139" s="19"/>
      <c r="D139" s="11"/>
      <c r="E139" s="16"/>
    </row>
    <row r="140" spans="1:5" x14ac:dyDescent="0.3">
      <c r="A140" s="16"/>
      <c r="B140" s="16"/>
      <c r="C140" s="19"/>
      <c r="D140" s="11"/>
      <c r="E140" s="16"/>
    </row>
    <row r="141" spans="1:5" x14ac:dyDescent="0.3">
      <c r="A141" s="16"/>
      <c r="B141" s="16"/>
      <c r="C141" s="19"/>
      <c r="D141" s="11"/>
      <c r="E141" s="16"/>
    </row>
    <row r="142" spans="1:5" x14ac:dyDescent="0.3">
      <c r="A142" s="16"/>
      <c r="B142" s="16"/>
      <c r="C142" s="19"/>
      <c r="D142" s="11"/>
      <c r="E142" s="16"/>
    </row>
    <row r="143" spans="1:5" x14ac:dyDescent="0.3">
      <c r="A143" s="16"/>
      <c r="B143" s="16"/>
      <c r="C143" s="19"/>
      <c r="D143" s="11"/>
      <c r="E143" s="16"/>
    </row>
    <row r="144" spans="1:5" x14ac:dyDescent="0.3">
      <c r="A144" s="16"/>
      <c r="B144" s="16"/>
      <c r="C144" s="19"/>
      <c r="D144" s="11"/>
      <c r="E144" s="16"/>
    </row>
    <row r="145" spans="1:5" x14ac:dyDescent="0.3">
      <c r="A145" s="16"/>
      <c r="B145" s="16"/>
      <c r="C145" s="19"/>
      <c r="D145" s="11"/>
      <c r="E145" s="16"/>
    </row>
    <row r="146" spans="1:5" x14ac:dyDescent="0.3">
      <c r="A146" s="16"/>
      <c r="B146" s="16"/>
      <c r="C146" s="19"/>
      <c r="D146" s="11"/>
      <c r="E146" s="16"/>
    </row>
    <row r="147" spans="1:5" x14ac:dyDescent="0.3">
      <c r="A147" s="16"/>
      <c r="B147" s="16"/>
      <c r="C147" s="19"/>
      <c r="D147" s="11"/>
      <c r="E147" s="16"/>
    </row>
    <row r="148" spans="1:5" x14ac:dyDescent="0.3">
      <c r="A148" s="16"/>
      <c r="B148" s="16"/>
      <c r="C148" s="19"/>
      <c r="D148" s="11"/>
      <c r="E148" s="16"/>
    </row>
    <row r="149" spans="1:5" x14ac:dyDescent="0.3">
      <c r="A149" s="16"/>
      <c r="B149" s="16"/>
      <c r="C149" s="19"/>
      <c r="D149" s="11"/>
      <c r="E149" s="16"/>
    </row>
    <row r="150" spans="1:5" x14ac:dyDescent="0.3">
      <c r="A150" s="16"/>
      <c r="B150" s="16"/>
      <c r="C150" s="19"/>
      <c r="D150" s="11"/>
      <c r="E150" s="16"/>
    </row>
    <row r="151" spans="1:5" x14ac:dyDescent="0.3">
      <c r="A151" s="16"/>
      <c r="B151" s="16"/>
      <c r="C151" s="19"/>
      <c r="D151" s="11"/>
      <c r="E151" s="16"/>
    </row>
    <row r="152" spans="1:5" x14ac:dyDescent="0.3">
      <c r="A152" s="16"/>
      <c r="B152" s="16"/>
      <c r="C152" s="19"/>
      <c r="D152" s="11"/>
      <c r="E152" s="16"/>
    </row>
    <row r="153" spans="1:5" x14ac:dyDescent="0.3">
      <c r="A153" s="16"/>
      <c r="B153" s="16"/>
      <c r="C153" s="19"/>
      <c r="D153" s="11"/>
      <c r="E153" s="16"/>
    </row>
    <row r="154" spans="1:5" x14ac:dyDescent="0.3">
      <c r="A154" s="16"/>
      <c r="B154" s="16"/>
      <c r="C154" s="19"/>
      <c r="D154" s="11"/>
      <c r="E154" s="16"/>
    </row>
    <row r="155" spans="1:5" x14ac:dyDescent="0.3">
      <c r="A155" s="16"/>
      <c r="B155" s="16"/>
      <c r="C155" s="19"/>
      <c r="D155" s="11"/>
      <c r="E155" s="16"/>
    </row>
    <row r="156" spans="1:5" x14ac:dyDescent="0.3">
      <c r="A156" s="16"/>
      <c r="B156" s="16"/>
      <c r="C156" s="19"/>
      <c r="D156" s="11"/>
      <c r="E156" s="16"/>
    </row>
    <row r="157" spans="1:5" x14ac:dyDescent="0.3">
      <c r="A157" s="16"/>
      <c r="B157" s="16"/>
      <c r="C157" s="19"/>
      <c r="D157" s="11"/>
      <c r="E157" s="16"/>
    </row>
    <row r="158" spans="1:5" x14ac:dyDescent="0.3">
      <c r="A158" s="16"/>
      <c r="B158" s="16"/>
      <c r="C158" s="19"/>
      <c r="D158" s="11"/>
      <c r="E158" s="16"/>
    </row>
    <row r="159" spans="1:5" x14ac:dyDescent="0.3">
      <c r="A159" s="16"/>
      <c r="B159" s="16"/>
      <c r="C159" s="19"/>
      <c r="D159" s="11"/>
      <c r="E159" s="16"/>
    </row>
    <row r="160" spans="1:5" x14ac:dyDescent="0.3">
      <c r="A160" s="16"/>
      <c r="B160" s="16"/>
      <c r="C160" s="19"/>
      <c r="D160" s="11"/>
      <c r="E160" s="16"/>
    </row>
    <row r="161" spans="1:5" x14ac:dyDescent="0.3">
      <c r="A161" s="16"/>
      <c r="B161" s="16"/>
      <c r="C161" s="19"/>
      <c r="D161" s="11"/>
      <c r="E161" s="16"/>
    </row>
    <row r="162" spans="1:5" x14ac:dyDescent="0.3">
      <c r="A162" s="16"/>
      <c r="B162" s="16"/>
      <c r="C162" s="19"/>
      <c r="D162" s="11"/>
      <c r="E162" s="16"/>
    </row>
    <row r="163" spans="1:5" x14ac:dyDescent="0.3">
      <c r="A163" s="16"/>
      <c r="B163" s="16"/>
      <c r="C163" s="19"/>
      <c r="D163" s="11"/>
      <c r="E163" s="16"/>
    </row>
    <row r="164" spans="1:5" x14ac:dyDescent="0.3">
      <c r="A164" s="16"/>
      <c r="B164" s="16"/>
      <c r="C164" s="19"/>
      <c r="D164" s="11"/>
      <c r="E164" s="16"/>
    </row>
    <row r="165" spans="1:5" x14ac:dyDescent="0.3">
      <c r="A165" s="16"/>
      <c r="B165" s="16"/>
      <c r="C165" s="19"/>
      <c r="D165" s="11"/>
      <c r="E165" s="16"/>
    </row>
    <row r="166" spans="1:5" x14ac:dyDescent="0.3">
      <c r="A166" s="16"/>
      <c r="B166" s="16"/>
      <c r="C166" s="19"/>
      <c r="D166" s="11"/>
      <c r="E166" s="16"/>
    </row>
    <row r="167" spans="1:5" x14ac:dyDescent="0.3">
      <c r="A167" s="16"/>
      <c r="B167" s="16"/>
      <c r="C167" s="19"/>
      <c r="D167" s="11"/>
      <c r="E167" s="16"/>
    </row>
    <row r="168" spans="1:5" x14ac:dyDescent="0.3">
      <c r="A168" s="16"/>
      <c r="B168" s="16"/>
      <c r="C168" s="19"/>
      <c r="D168" s="11"/>
      <c r="E168" s="16"/>
    </row>
    <row r="169" spans="1:5" x14ac:dyDescent="0.3">
      <c r="A169" s="16"/>
      <c r="B169" s="16"/>
      <c r="C169" s="19"/>
      <c r="D169" s="11"/>
      <c r="E169" s="16"/>
    </row>
    <row r="170" spans="1:5" x14ac:dyDescent="0.3">
      <c r="A170" s="16"/>
      <c r="B170" s="16"/>
      <c r="C170" s="19"/>
      <c r="D170" s="11"/>
      <c r="E170" s="16"/>
    </row>
    <row r="171" spans="1:5" x14ac:dyDescent="0.3">
      <c r="A171" s="16"/>
      <c r="B171" s="16"/>
      <c r="C171" s="19"/>
      <c r="D171" s="11"/>
      <c r="E171" s="16"/>
    </row>
    <row r="172" spans="1:5" x14ac:dyDescent="0.3">
      <c r="A172" s="16"/>
      <c r="B172" s="16"/>
      <c r="C172" s="19"/>
      <c r="D172" s="11"/>
      <c r="E172" s="16"/>
    </row>
    <row r="173" spans="1:5" x14ac:dyDescent="0.3">
      <c r="A173" s="16"/>
      <c r="B173" s="16"/>
      <c r="C173" s="19"/>
      <c r="D173" s="11"/>
      <c r="E173" s="16"/>
    </row>
    <row r="174" spans="1:5" x14ac:dyDescent="0.3">
      <c r="A174" s="16"/>
      <c r="B174" s="16"/>
      <c r="C174" s="19"/>
      <c r="D174" s="11"/>
      <c r="E174" s="16"/>
    </row>
    <row r="175" spans="1:5" x14ac:dyDescent="0.3">
      <c r="A175" s="16"/>
      <c r="B175" s="16"/>
      <c r="C175" s="19"/>
      <c r="D175" s="11"/>
      <c r="E175" s="16"/>
    </row>
    <row r="176" spans="1:5" x14ac:dyDescent="0.3">
      <c r="A176" s="16"/>
      <c r="B176" s="16"/>
      <c r="C176" s="19"/>
      <c r="D176" s="11"/>
      <c r="E176" s="16"/>
    </row>
    <row r="177" spans="1:5" x14ac:dyDescent="0.3">
      <c r="A177" s="16"/>
      <c r="B177" s="16"/>
      <c r="C177" s="19"/>
      <c r="D177" s="11"/>
      <c r="E177" s="16"/>
    </row>
    <row r="178" spans="1:5" x14ac:dyDescent="0.3">
      <c r="A178" s="16"/>
      <c r="B178" s="16"/>
      <c r="C178" s="19"/>
      <c r="D178" s="11"/>
      <c r="E178" s="16"/>
    </row>
    <row r="179" spans="1:5" x14ac:dyDescent="0.3">
      <c r="A179" s="16"/>
      <c r="B179" s="16"/>
      <c r="C179" s="19"/>
      <c r="D179" s="11"/>
      <c r="E179" s="16"/>
    </row>
    <row r="180" spans="1:5" x14ac:dyDescent="0.3">
      <c r="A180" s="16"/>
      <c r="B180" s="16"/>
      <c r="C180" s="19"/>
      <c r="D180" s="11"/>
      <c r="E180" s="16"/>
    </row>
    <row r="181" spans="1:5" x14ac:dyDescent="0.3">
      <c r="A181" s="16"/>
      <c r="B181" s="16"/>
      <c r="C181" s="19"/>
      <c r="D181" s="11"/>
      <c r="E181" s="16"/>
    </row>
    <row r="182" spans="1:5" x14ac:dyDescent="0.3">
      <c r="A182" s="16"/>
      <c r="B182" s="16"/>
      <c r="C182" s="19"/>
      <c r="D182" s="11"/>
      <c r="E182" s="16"/>
    </row>
    <row r="183" spans="1:5" x14ac:dyDescent="0.3">
      <c r="A183" s="16"/>
      <c r="B183" s="16"/>
      <c r="C183" s="19"/>
      <c r="D183" s="11"/>
      <c r="E183" s="16"/>
    </row>
    <row r="184" spans="1:5" x14ac:dyDescent="0.3">
      <c r="A184" s="16"/>
      <c r="B184" s="16"/>
      <c r="C184" s="19"/>
      <c r="D184" s="11"/>
      <c r="E184" s="16"/>
    </row>
    <row r="185" spans="1:5" x14ac:dyDescent="0.3">
      <c r="A185" s="16"/>
      <c r="B185" s="16"/>
      <c r="C185" s="19"/>
      <c r="D185" s="11"/>
      <c r="E185" s="16"/>
    </row>
    <row r="186" spans="1:5" x14ac:dyDescent="0.3">
      <c r="A186" s="16"/>
      <c r="B186" s="16"/>
      <c r="C186" s="19"/>
      <c r="D186" s="11"/>
      <c r="E186" s="16"/>
    </row>
    <row r="187" spans="1:5" x14ac:dyDescent="0.3">
      <c r="A187" s="16"/>
      <c r="B187" s="16"/>
      <c r="C187" s="19"/>
      <c r="D187" s="11"/>
      <c r="E187" s="16"/>
    </row>
    <row r="188" spans="1:5" x14ac:dyDescent="0.3">
      <c r="A188" s="16"/>
      <c r="B188" s="16"/>
      <c r="C188" s="19"/>
      <c r="D188" s="11"/>
      <c r="E188" s="16"/>
    </row>
    <row r="189" spans="1:5" x14ac:dyDescent="0.3">
      <c r="A189" s="16"/>
      <c r="B189" s="16"/>
      <c r="C189" s="19"/>
      <c r="D189" s="11"/>
      <c r="E189" s="16"/>
    </row>
    <row r="190" spans="1:5" x14ac:dyDescent="0.3">
      <c r="A190" s="16"/>
      <c r="B190" s="16"/>
      <c r="C190" s="19"/>
      <c r="D190" s="11"/>
      <c r="E190" s="16"/>
    </row>
    <row r="191" spans="1:5" x14ac:dyDescent="0.3">
      <c r="A191" s="16"/>
      <c r="B191" s="16"/>
      <c r="C191" s="19"/>
      <c r="D191" s="11"/>
      <c r="E191" s="16"/>
    </row>
    <row r="192" spans="1:5" x14ac:dyDescent="0.3">
      <c r="A192" s="16"/>
      <c r="B192" s="16"/>
      <c r="C192" s="19"/>
      <c r="D192" s="11"/>
      <c r="E192" s="16"/>
    </row>
    <row r="193" spans="1:5" x14ac:dyDescent="0.3">
      <c r="A193" s="16"/>
      <c r="B193" s="16"/>
      <c r="C193" s="19"/>
      <c r="D193" s="11"/>
      <c r="E193" s="16"/>
    </row>
    <row r="194" spans="1:5" x14ac:dyDescent="0.3">
      <c r="A194" s="16"/>
      <c r="B194" s="16"/>
      <c r="C194" s="19"/>
      <c r="D194" s="11"/>
      <c r="E194" s="16"/>
    </row>
    <row r="195" spans="1:5" x14ac:dyDescent="0.3">
      <c r="A195" s="16"/>
      <c r="B195" s="16"/>
      <c r="C195" s="19"/>
      <c r="D195" s="11"/>
      <c r="E195" s="16"/>
    </row>
    <row r="196" spans="1:5" x14ac:dyDescent="0.3">
      <c r="A196" s="16"/>
      <c r="B196" s="16"/>
      <c r="C196" s="19"/>
      <c r="D196" s="11"/>
      <c r="E196" s="16"/>
    </row>
    <row r="197" spans="1:5" x14ac:dyDescent="0.3">
      <c r="A197" s="16"/>
      <c r="B197" s="16"/>
      <c r="C197" s="19"/>
      <c r="D197" s="11"/>
      <c r="E197" s="16"/>
    </row>
    <row r="198" spans="1:5" x14ac:dyDescent="0.3">
      <c r="A198" s="16"/>
      <c r="B198" s="16"/>
      <c r="C198" s="19"/>
      <c r="D198" s="11"/>
      <c r="E198" s="16"/>
    </row>
    <row r="199" spans="1:5" x14ac:dyDescent="0.3">
      <c r="A199" s="16"/>
      <c r="B199" s="16"/>
      <c r="C199" s="19"/>
      <c r="D199" s="11"/>
      <c r="E199" s="16"/>
    </row>
    <row r="200" spans="1:5" x14ac:dyDescent="0.3">
      <c r="A200" s="16"/>
      <c r="B200" s="16"/>
      <c r="C200" s="19"/>
      <c r="D200" s="11"/>
      <c r="E200" s="16"/>
    </row>
    <row r="201" spans="1:5" x14ac:dyDescent="0.3">
      <c r="A201" s="16"/>
      <c r="B201" s="16"/>
      <c r="C201" s="19"/>
      <c r="D201" s="11"/>
      <c r="E201" s="16"/>
    </row>
    <row r="202" spans="1:5" x14ac:dyDescent="0.3">
      <c r="A202" s="16"/>
      <c r="B202" s="16"/>
      <c r="C202" s="19"/>
      <c r="D202" s="11"/>
      <c r="E202" s="16"/>
    </row>
    <row r="203" spans="1:5" x14ac:dyDescent="0.3">
      <c r="A203" s="16"/>
      <c r="B203" s="16"/>
      <c r="C203" s="19"/>
      <c r="D203" s="11"/>
      <c r="E203" s="16"/>
    </row>
    <row r="204" spans="1:5" x14ac:dyDescent="0.3">
      <c r="A204" s="16"/>
      <c r="B204" s="16"/>
      <c r="C204" s="19"/>
      <c r="D204" s="11"/>
      <c r="E204" s="16"/>
    </row>
    <row r="205" spans="1:5" x14ac:dyDescent="0.3">
      <c r="A205" s="16"/>
      <c r="B205" s="16"/>
      <c r="C205" s="19"/>
      <c r="D205" s="11"/>
      <c r="E205" s="16"/>
    </row>
    <row r="206" spans="1:5" x14ac:dyDescent="0.3">
      <c r="A206" s="16"/>
      <c r="B206" s="16"/>
      <c r="C206" s="19"/>
      <c r="D206" s="11"/>
      <c r="E206" s="16"/>
    </row>
    <row r="207" spans="1:5" x14ac:dyDescent="0.3">
      <c r="A207" s="16"/>
      <c r="B207" s="16"/>
      <c r="C207" s="19"/>
      <c r="D207" s="11"/>
      <c r="E207" s="16"/>
    </row>
    <row r="208" spans="1:5" x14ac:dyDescent="0.3">
      <c r="A208" s="16"/>
      <c r="B208" s="16"/>
      <c r="C208" s="19"/>
      <c r="D208" s="11"/>
      <c r="E208" s="16"/>
    </row>
    <row r="209" spans="1:5" x14ac:dyDescent="0.3">
      <c r="A209" s="16"/>
      <c r="B209" s="16"/>
      <c r="C209" s="19"/>
      <c r="D209" s="11"/>
      <c r="E209" s="16"/>
    </row>
    <row r="210" spans="1:5" x14ac:dyDescent="0.3">
      <c r="A210" s="16"/>
      <c r="B210" s="16"/>
      <c r="C210" s="19"/>
      <c r="D210" s="11"/>
      <c r="E210" s="16"/>
    </row>
    <row r="211" spans="1:5" x14ac:dyDescent="0.3">
      <c r="A211" s="16"/>
      <c r="B211" s="16"/>
      <c r="C211" s="19"/>
      <c r="D211" s="11"/>
      <c r="E211" s="16"/>
    </row>
    <row r="212" spans="1:5" x14ac:dyDescent="0.3">
      <c r="A212" s="16"/>
      <c r="B212" s="16"/>
      <c r="C212" s="19"/>
      <c r="D212" s="11"/>
      <c r="E212" s="16"/>
    </row>
    <row r="213" spans="1:5" x14ac:dyDescent="0.3">
      <c r="A213" s="16"/>
      <c r="B213" s="16"/>
      <c r="C213" s="19"/>
      <c r="D213" s="11"/>
      <c r="E213" s="16"/>
    </row>
    <row r="214" spans="1:5" x14ac:dyDescent="0.3">
      <c r="A214" s="16"/>
      <c r="B214" s="16"/>
      <c r="C214" s="19"/>
      <c r="D214" s="11"/>
      <c r="E214" s="16"/>
    </row>
    <row r="215" spans="1:5" x14ac:dyDescent="0.3">
      <c r="A215" s="16"/>
      <c r="B215" s="16"/>
      <c r="C215" s="19"/>
      <c r="D215" s="11"/>
      <c r="E215" s="16"/>
    </row>
    <row r="216" spans="1:5" x14ac:dyDescent="0.3">
      <c r="A216" s="16"/>
      <c r="B216" s="16"/>
      <c r="C216" s="19"/>
      <c r="D216" s="11"/>
      <c r="E216" s="16"/>
    </row>
    <row r="217" spans="1:5" x14ac:dyDescent="0.3">
      <c r="A217" s="16"/>
      <c r="B217" s="16"/>
      <c r="C217" s="19"/>
      <c r="D217" s="11"/>
      <c r="E217" s="16"/>
    </row>
    <row r="218" spans="1:5" x14ac:dyDescent="0.3">
      <c r="A218" s="16"/>
      <c r="B218" s="16"/>
      <c r="C218" s="19"/>
      <c r="D218" s="11"/>
      <c r="E218" s="16"/>
    </row>
    <row r="219" spans="1:5" x14ac:dyDescent="0.3">
      <c r="A219" s="16"/>
      <c r="B219" s="16"/>
      <c r="C219" s="19"/>
      <c r="D219" s="11"/>
      <c r="E219" s="16"/>
    </row>
    <row r="220" spans="1:5" x14ac:dyDescent="0.3">
      <c r="A220" s="16"/>
      <c r="B220" s="16"/>
      <c r="C220" s="19"/>
      <c r="D220" s="11"/>
      <c r="E220" s="16"/>
    </row>
    <row r="221" spans="1:5" x14ac:dyDescent="0.3">
      <c r="A221" s="16"/>
      <c r="B221" s="16"/>
      <c r="C221" s="19"/>
      <c r="D221" s="11"/>
      <c r="E221" s="16"/>
    </row>
    <row r="222" spans="1:5" x14ac:dyDescent="0.3">
      <c r="A222" s="16"/>
      <c r="B222" s="16"/>
      <c r="C222" s="19"/>
      <c r="D222" s="11"/>
      <c r="E222" s="16"/>
    </row>
    <row r="223" spans="1:5" x14ac:dyDescent="0.3">
      <c r="A223" s="16"/>
      <c r="B223" s="16"/>
      <c r="C223" s="19"/>
      <c r="D223" s="11"/>
      <c r="E223" s="16"/>
    </row>
    <row r="224" spans="1:5" x14ac:dyDescent="0.3">
      <c r="A224" s="16"/>
      <c r="B224" s="16"/>
      <c r="C224" s="19"/>
      <c r="D224" s="11"/>
      <c r="E224" s="16"/>
    </row>
    <row r="225" spans="1:5" x14ac:dyDescent="0.3">
      <c r="A225" s="16"/>
      <c r="B225" s="16"/>
      <c r="C225" s="19"/>
      <c r="D225" s="11"/>
      <c r="E225" s="16"/>
    </row>
    <row r="226" spans="1:5" x14ac:dyDescent="0.3">
      <c r="A226" s="16"/>
      <c r="B226" s="16"/>
      <c r="C226" s="19"/>
      <c r="D226" s="11"/>
      <c r="E226" s="16"/>
    </row>
    <row r="227" spans="1:5" x14ac:dyDescent="0.3">
      <c r="A227" s="16"/>
      <c r="B227" s="16"/>
      <c r="C227" s="19"/>
      <c r="D227" s="11"/>
      <c r="E227" s="16"/>
    </row>
    <row r="228" spans="1:5" x14ac:dyDescent="0.3">
      <c r="A228" s="16"/>
      <c r="B228" s="16"/>
      <c r="C228" s="19"/>
      <c r="D228" s="11"/>
      <c r="E228" s="16"/>
    </row>
    <row r="229" spans="1:5" x14ac:dyDescent="0.3">
      <c r="A229" s="16"/>
      <c r="B229" s="16"/>
      <c r="C229" s="19"/>
      <c r="D229" s="11"/>
      <c r="E229" s="16"/>
    </row>
    <row r="230" spans="1:5" x14ac:dyDescent="0.3">
      <c r="A230" s="16"/>
      <c r="B230" s="16"/>
      <c r="C230" s="19"/>
      <c r="D230" s="11"/>
      <c r="E230" s="16"/>
    </row>
    <row r="231" spans="1:5" x14ac:dyDescent="0.3">
      <c r="A231" s="16"/>
      <c r="B231" s="16"/>
      <c r="C231" s="19"/>
      <c r="D231" s="11"/>
      <c r="E231" s="16"/>
    </row>
    <row r="232" spans="1:5" x14ac:dyDescent="0.3">
      <c r="A232" s="16"/>
      <c r="B232" s="16"/>
      <c r="C232" s="19"/>
      <c r="D232" s="11"/>
      <c r="E232" s="16"/>
    </row>
    <row r="233" spans="1:5" x14ac:dyDescent="0.3">
      <c r="A233" s="16"/>
      <c r="B233" s="16"/>
      <c r="C233" s="19"/>
      <c r="D233" s="11"/>
      <c r="E233" s="16"/>
    </row>
    <row r="234" spans="1:5" x14ac:dyDescent="0.3">
      <c r="A234" s="16"/>
      <c r="B234" s="16"/>
      <c r="C234" s="19"/>
      <c r="D234" s="11"/>
      <c r="E234" s="16"/>
    </row>
    <row r="235" spans="1:5" x14ac:dyDescent="0.3">
      <c r="A235" s="16"/>
      <c r="B235" s="16"/>
      <c r="C235" s="19"/>
      <c r="D235" s="11"/>
      <c r="E235" s="16"/>
    </row>
    <row r="236" spans="1:5" x14ac:dyDescent="0.3">
      <c r="A236" s="16"/>
      <c r="B236" s="16"/>
      <c r="C236" s="19"/>
      <c r="D236" s="11"/>
      <c r="E236" s="16"/>
    </row>
    <row r="237" spans="1:5" x14ac:dyDescent="0.3">
      <c r="A237" s="16"/>
      <c r="B237" s="16"/>
      <c r="C237" s="19"/>
      <c r="D237" s="11"/>
      <c r="E237" s="16"/>
    </row>
    <row r="238" spans="1:5" x14ac:dyDescent="0.3">
      <c r="A238" s="16"/>
      <c r="B238" s="16"/>
      <c r="C238" s="19"/>
      <c r="D238" s="11"/>
      <c r="E238" s="16"/>
    </row>
    <row r="239" spans="1:5" x14ac:dyDescent="0.3">
      <c r="A239" s="16"/>
      <c r="B239" s="16"/>
      <c r="C239" s="19"/>
      <c r="D239" s="11"/>
      <c r="E239" s="16"/>
    </row>
    <row r="240" spans="1:5" x14ac:dyDescent="0.3">
      <c r="A240" s="16"/>
      <c r="B240" s="16"/>
      <c r="C240" s="19"/>
      <c r="D240" s="11"/>
      <c r="E240" s="16"/>
    </row>
    <row r="241" spans="1:5" x14ac:dyDescent="0.3">
      <c r="A241" s="16"/>
      <c r="B241" s="16"/>
      <c r="C241" s="19"/>
      <c r="D241" s="11"/>
      <c r="E241" s="16"/>
    </row>
    <row r="242" spans="1:5" x14ac:dyDescent="0.3">
      <c r="A242" s="16"/>
      <c r="B242" s="16"/>
      <c r="C242" s="19"/>
      <c r="D242" s="11"/>
      <c r="E242" s="16"/>
    </row>
    <row r="243" spans="1:5" x14ac:dyDescent="0.3">
      <c r="A243" s="16"/>
      <c r="B243" s="16"/>
      <c r="C243" s="19"/>
      <c r="D243" s="11"/>
      <c r="E243" s="16"/>
    </row>
    <row r="244" spans="1:5" x14ac:dyDescent="0.3">
      <c r="A244" s="16"/>
      <c r="B244" s="16"/>
      <c r="C244" s="19"/>
      <c r="D244" s="11"/>
      <c r="E244" s="16"/>
    </row>
    <row r="245" spans="1:5" x14ac:dyDescent="0.3">
      <c r="A245" s="16"/>
      <c r="B245" s="16"/>
      <c r="C245" s="19"/>
      <c r="D245" s="11"/>
      <c r="E245" s="16"/>
    </row>
    <row r="246" spans="1:5" x14ac:dyDescent="0.3">
      <c r="A246" s="16"/>
      <c r="B246" s="16"/>
      <c r="C246" s="19"/>
      <c r="D246" s="11"/>
      <c r="E246" s="16"/>
    </row>
    <row r="247" spans="1:5" x14ac:dyDescent="0.3">
      <c r="A247" s="16"/>
      <c r="B247" s="16"/>
      <c r="C247" s="19"/>
      <c r="D247" s="11"/>
      <c r="E247" s="16"/>
    </row>
    <row r="248" spans="1:5" x14ac:dyDescent="0.3">
      <c r="A248" s="16"/>
      <c r="B248" s="16"/>
      <c r="C248" s="19"/>
      <c r="D248" s="11"/>
      <c r="E248" s="16"/>
    </row>
    <row r="249" spans="1:5" x14ac:dyDescent="0.3">
      <c r="A249" s="16"/>
      <c r="B249" s="16"/>
      <c r="C249" s="19"/>
      <c r="D249" s="11"/>
      <c r="E249" s="16"/>
    </row>
    <row r="250" spans="1:5" x14ac:dyDescent="0.3">
      <c r="A250" s="16"/>
      <c r="B250" s="16"/>
      <c r="C250" s="19"/>
      <c r="D250" s="11"/>
      <c r="E250" s="16"/>
    </row>
    <row r="251" spans="1:5" x14ac:dyDescent="0.3">
      <c r="A251" s="16"/>
      <c r="B251" s="16"/>
      <c r="C251" s="19"/>
      <c r="D251" s="11"/>
      <c r="E251" s="16"/>
    </row>
    <row r="252" spans="1:5" x14ac:dyDescent="0.3">
      <c r="A252" s="16"/>
      <c r="B252" s="16"/>
      <c r="C252" s="19"/>
      <c r="D252" s="11"/>
      <c r="E252" s="16"/>
    </row>
    <row r="253" spans="1:5" x14ac:dyDescent="0.3">
      <c r="A253" s="16"/>
      <c r="B253" s="16"/>
      <c r="C253" s="19"/>
      <c r="D253" s="11"/>
      <c r="E253" s="16"/>
    </row>
    <row r="254" spans="1:5" x14ac:dyDescent="0.3">
      <c r="A254" s="16"/>
      <c r="B254" s="16"/>
      <c r="C254" s="19"/>
      <c r="D254" s="11"/>
      <c r="E254" s="16"/>
    </row>
    <row r="255" spans="1:5" x14ac:dyDescent="0.3">
      <c r="A255" s="16"/>
      <c r="B255" s="16"/>
      <c r="C255" s="19"/>
      <c r="D255" s="11"/>
      <c r="E255" s="16"/>
    </row>
    <row r="256" spans="1:5" x14ac:dyDescent="0.3">
      <c r="A256" s="16"/>
      <c r="B256" s="16"/>
      <c r="C256" s="19"/>
      <c r="D256" s="11"/>
      <c r="E256" s="16"/>
    </row>
    <row r="257" spans="1:5" x14ac:dyDescent="0.3">
      <c r="A257" s="16"/>
      <c r="B257" s="16"/>
      <c r="C257" s="19"/>
      <c r="D257" s="11"/>
      <c r="E257" s="16"/>
    </row>
    <row r="258" spans="1:5" x14ac:dyDescent="0.3">
      <c r="A258" s="16"/>
      <c r="B258" s="16"/>
      <c r="C258" s="19"/>
      <c r="D258" s="11"/>
      <c r="E258" s="16"/>
    </row>
    <row r="259" spans="1:5" x14ac:dyDescent="0.3">
      <c r="A259" s="16"/>
      <c r="B259" s="16"/>
      <c r="C259" s="19"/>
      <c r="D259" s="11"/>
      <c r="E259" s="16"/>
    </row>
    <row r="260" spans="1:5" x14ac:dyDescent="0.3">
      <c r="A260" s="16"/>
      <c r="B260" s="16"/>
      <c r="C260" s="19"/>
      <c r="D260" s="11"/>
      <c r="E260" s="16"/>
    </row>
    <row r="261" spans="1:5" x14ac:dyDescent="0.3">
      <c r="A261" s="16"/>
      <c r="B261" s="16"/>
      <c r="C261" s="19"/>
      <c r="D261" s="11"/>
      <c r="E261" s="16"/>
    </row>
  </sheetData>
  <pageMargins left="0.7" right="0.7" top="0.75" bottom="0.75" header="0.3" footer="0.3"/>
  <pageSetup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cols>
    <col min="1" max="1" width="18.140625" customWidth="1"/>
    <col min="4" max="4" width="32" customWidth="1"/>
  </cols>
  <sheetData/>
  <sortState ref="A1:D15">
    <sortCondition ref="A1:A1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Tijden 2017</vt:lpstr>
      <vt:lpstr>Uitslag Finale 2017</vt:lpstr>
      <vt:lpstr>Prijsuitreiking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2006-09-26T08:55:29Z</dcterms:created>
  <dcterms:modified xsi:type="dcterms:W3CDTF">2017-12-29T10:43:07Z</dcterms:modified>
  <cp:category/>
  <cp:contentStatus/>
</cp:coreProperties>
</file>