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en\Samengesteld mennen\Startlijsten\"/>
    </mc:Choice>
  </mc:AlternateContent>
  <xr:revisionPtr revIDLastSave="0" documentId="8_{99163061-B660-45E9-BFCE-80D48B5D57C9}" xr6:coauthVersionLast="36" xr6:coauthVersionMax="36" xr10:uidLastSave="{00000000-0000-0000-0000-000000000000}"/>
  <bookViews>
    <workbookView xWindow="0" yWindow="0" windowWidth="21600" windowHeight="9525" activeTab="1" xr2:uid="{00000000-000D-0000-FFFF-FFFF00000000}"/>
  </bookViews>
  <sheets>
    <sheet name="Lotdeel" sheetId="1" r:id="rId1"/>
    <sheet name="Dressuur" sheetId="4" r:id="rId2"/>
    <sheet name="Vaard" sheetId="3" r:id="rId3"/>
  </sheets>
  <definedNames>
    <definedName name="_xlnm.Print_Area" localSheetId="1">Dressuur!$A$52:$M$93</definedName>
    <definedName name="_xlnm.Print_Area" localSheetId="2">Vaard!$A$1:$M$60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0" i="4" l="1"/>
  <c r="H16" i="4" l="1"/>
  <c r="H5" i="4" l="1"/>
  <c r="H6" i="4" s="1"/>
  <c r="H7" i="4" s="1"/>
  <c r="H8" i="4" s="1"/>
  <c r="H9" i="4" s="1"/>
  <c r="H10" i="4" s="1"/>
  <c r="H11" i="4" s="1"/>
  <c r="H12" i="4" s="1"/>
  <c r="H14" i="4" s="1"/>
  <c r="H17" i="4" s="1"/>
  <c r="H18" i="4" s="1"/>
  <c r="H19" i="4" s="1"/>
  <c r="H20" i="4" s="1"/>
  <c r="H21" i="4" s="1"/>
  <c r="H22" i="4" s="1"/>
  <c r="H23" i="4" s="1"/>
  <c r="H24" i="4" s="1"/>
  <c r="H26" i="4" s="1"/>
  <c r="H28" i="4" s="1"/>
  <c r="H29" i="4" s="1"/>
  <c r="H30" i="4" s="1"/>
  <c r="H31" i="4" s="1"/>
  <c r="H32" i="4" s="1"/>
  <c r="H34" i="4" s="1"/>
  <c r="H36" i="4" s="1"/>
  <c r="H37" i="4" s="1"/>
  <c r="H38" i="4" s="1"/>
  <c r="H39" i="4" s="1"/>
  <c r="H40" i="4" s="1"/>
  <c r="H41" i="4" s="1"/>
  <c r="H42" i="4" s="1"/>
  <c r="H44" i="4" s="1"/>
  <c r="H46" i="4" s="1"/>
  <c r="H47" i="4" s="1"/>
  <c r="H48" i="4" s="1"/>
  <c r="H49" i="4" s="1"/>
  <c r="I55" i="4"/>
  <c r="B55" i="4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I4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O44" i="3"/>
  <c r="I49" i="3"/>
  <c r="N62" i="3"/>
  <c r="A5" i="4"/>
  <c r="A6" i="4" s="1"/>
  <c r="A7" i="4" s="1"/>
  <c r="A8" i="4" s="1"/>
  <c r="A10" i="4" s="1"/>
  <c r="A12" i="4" s="1"/>
  <c r="A13" i="4" s="1"/>
  <c r="A14" i="4" s="1"/>
  <c r="A15" i="4" s="1"/>
  <c r="A16" i="4" s="1"/>
  <c r="A22" i="4" l="1"/>
  <c r="A23" i="4" s="1"/>
  <c r="A24" i="4" s="1"/>
  <c r="A25" i="4" s="1"/>
  <c r="A26" i="4" s="1"/>
  <c r="A28" i="4" s="1"/>
  <c r="A17" i="4"/>
  <c r="A18" i="4" s="1"/>
  <c r="A30" i="4" l="1"/>
  <c r="A31" i="4" s="1"/>
  <c r="A32" i="4" s="1"/>
  <c r="A33" i="4" s="1"/>
  <c r="A35" i="4" s="1"/>
  <c r="A37" i="4" s="1"/>
  <c r="A38" i="4" s="1"/>
  <c r="A39" i="4" s="1"/>
  <c r="A40" i="4" s="1"/>
  <c r="A41" i="4" s="1"/>
  <c r="A42" i="4" s="1"/>
  <c r="A43" i="4" s="1"/>
  <c r="A45" i="4" s="1"/>
  <c r="A47" i="4" s="1"/>
  <c r="A48" i="4" s="1"/>
  <c r="A49" i="4" s="1"/>
  <c r="A50" i="4" s="1"/>
  <c r="A51" i="4" s="1"/>
  <c r="A52" i="4" s="1"/>
  <c r="A53" i="4" s="1"/>
  <c r="A54" i="4" s="1"/>
</calcChain>
</file>

<file path=xl/sharedStrings.xml><?xml version="1.0" encoding="utf-8"?>
<sst xmlns="http://schemas.openxmlformats.org/spreadsheetml/2006/main" count="275" uniqueCount="159">
  <si>
    <t>RUBRIEK 1</t>
  </si>
  <si>
    <t>RUBRIEK 9</t>
  </si>
  <si>
    <t xml:space="preserve"> </t>
  </si>
  <si>
    <t>RUBRIEK 2</t>
  </si>
  <si>
    <t>RUBRIEK 10</t>
  </si>
  <si>
    <t>RUBRIEK 3</t>
  </si>
  <si>
    <t>RUBRIEK 11</t>
  </si>
  <si>
    <t>RUBRIEK 4</t>
  </si>
  <si>
    <t>RUBRIEK 12</t>
  </si>
  <si>
    <t>RUBRIEK 5</t>
  </si>
  <si>
    <t>RUBRIEK 6</t>
  </si>
  <si>
    <t>RUBRIEK 7</t>
  </si>
  <si>
    <t>RUBRIEK 8</t>
  </si>
  <si>
    <t>tijd</t>
  </si>
  <si>
    <t>nr.</t>
  </si>
  <si>
    <t>naam</t>
  </si>
  <si>
    <t>rubriek</t>
  </si>
  <si>
    <t>klasse</t>
  </si>
  <si>
    <t>RING 1 80x40</t>
  </si>
  <si>
    <t>RING 2 80X40</t>
  </si>
  <si>
    <t>Ring1</t>
  </si>
  <si>
    <t>Ring 2</t>
  </si>
  <si>
    <t>Vaard.</t>
  </si>
  <si>
    <t>rubr.</t>
  </si>
  <si>
    <t>kl.</t>
  </si>
  <si>
    <t>RUBRIEK 13</t>
  </si>
  <si>
    <t>RUBRIEK 14</t>
  </si>
  <si>
    <t>RUBRIEK 15</t>
  </si>
  <si>
    <t>L</t>
  </si>
  <si>
    <t>Jur Baijens</t>
  </si>
  <si>
    <t>Frank Vissers</t>
  </si>
  <si>
    <t>Ger Verstegen</t>
  </si>
  <si>
    <t>Ronald Looijmans</t>
  </si>
  <si>
    <t>M</t>
  </si>
  <si>
    <t>Wim Verhoeven</t>
  </si>
  <si>
    <t>Paul Segers</t>
  </si>
  <si>
    <t>Anneke Cremers</t>
  </si>
  <si>
    <t>Piet Peepers</t>
  </si>
  <si>
    <t>Maud Heeren</t>
  </si>
  <si>
    <t>Z</t>
  </si>
  <si>
    <t>Henk Louwers</t>
  </si>
  <si>
    <t>Anton Molendijk</t>
  </si>
  <si>
    <t>Peter Zeegers</t>
  </si>
  <si>
    <t>Paul Aarts</t>
  </si>
  <si>
    <t>Enkelspan pony kl. L</t>
  </si>
  <si>
    <t>Enkelspan pony kl. Z</t>
  </si>
  <si>
    <t>Tweespan pony kl. M</t>
  </si>
  <si>
    <t>Hans Hoens</t>
  </si>
  <si>
    <t>Hans Peters</t>
  </si>
  <si>
    <t>Tweespan pony kl. L</t>
  </si>
  <si>
    <t>Enkelspan pony kl. M</t>
  </si>
  <si>
    <t>Jos Gerlings</t>
  </si>
  <si>
    <t>RUBRIEK 16</t>
  </si>
  <si>
    <t>Tweespan pony kl. Z</t>
  </si>
  <si>
    <t>Tandem / Vierspan pony kl. L</t>
  </si>
  <si>
    <t>Tandem kl. Z</t>
  </si>
  <si>
    <t>Enkelspan paard kl. L</t>
  </si>
  <si>
    <t>Enkelspan paard kl. M</t>
  </si>
  <si>
    <t>Tweespan paard kl. L</t>
  </si>
  <si>
    <t>Tweespan paard kl. M</t>
  </si>
  <si>
    <t>Recreanten / Jonge paarden</t>
  </si>
  <si>
    <t>RUBRIEK 17</t>
  </si>
  <si>
    <t>Vierspan paarden kl. Z</t>
  </si>
  <si>
    <t>Starttijden vaardigheid Geldrop 29-07-2017</t>
  </si>
  <si>
    <t>Vierspan pony kl. Z</t>
  </si>
  <si>
    <t>Enkelspan paard kl. Z</t>
  </si>
  <si>
    <t>Tweespan paard kl. Z</t>
  </si>
  <si>
    <t>Sylvia Haerkens</t>
  </si>
  <si>
    <t>Annegreet Zaayer</t>
  </si>
  <si>
    <t>Manon van Kasteren</t>
  </si>
  <si>
    <t>Nick Weytjens</t>
  </si>
  <si>
    <t>Yvonne Hovens</t>
  </si>
  <si>
    <t>Rodinde Rutjens</t>
  </si>
  <si>
    <t>Sam Couwenberg</t>
  </si>
  <si>
    <t>Irma Teunissen</t>
  </si>
  <si>
    <t>Jan Loenen</t>
  </si>
  <si>
    <t>Daniëlle Breederveld</t>
  </si>
  <si>
    <t>John Smeets</t>
  </si>
  <si>
    <t>Perry Hendriks</t>
  </si>
  <si>
    <t>Martien Winters</t>
  </si>
  <si>
    <t>Danny Geraerts</t>
  </si>
  <si>
    <t>Pierre Sommers</t>
  </si>
  <si>
    <t xml:space="preserve">Vierspan pony kl. M </t>
  </si>
  <si>
    <t>RUBRIEK  10</t>
  </si>
  <si>
    <t>RUBRIEK  11</t>
  </si>
  <si>
    <t>RUBRIEK  12</t>
  </si>
  <si>
    <t>RUBRIEK    9</t>
  </si>
  <si>
    <t>RUBRIEK   1</t>
  </si>
  <si>
    <t>RUBRIEK   2</t>
  </si>
  <si>
    <t>RUBRIEK   3</t>
  </si>
  <si>
    <t>RUBRIEK   4</t>
  </si>
  <si>
    <t>RUBRIEK   5</t>
  </si>
  <si>
    <t>RUBRIEK   6</t>
  </si>
  <si>
    <t>RUBRIEK   8</t>
  </si>
  <si>
    <t>RUBRIEK   7</t>
  </si>
  <si>
    <t>Trix van der Kolk</t>
  </si>
  <si>
    <t>Gerrit Bevers</t>
  </si>
  <si>
    <t>Gerke Wilbrink</t>
  </si>
  <si>
    <t>Wil van der Hulst</t>
  </si>
  <si>
    <t>Hetty Wisseborn</t>
  </si>
  <si>
    <t>Constance Groeneveld</t>
  </si>
  <si>
    <t>C</t>
  </si>
  <si>
    <t>B</t>
  </si>
  <si>
    <t>X</t>
  </si>
  <si>
    <t>Sjaak Ranzijn</t>
  </si>
  <si>
    <t>Marion Hanegraaf</t>
  </si>
  <si>
    <t>Wilma Meulendijk</t>
  </si>
  <si>
    <t>Jolanda van Kampen</t>
  </si>
  <si>
    <t>Sophie Coolen</t>
  </si>
  <si>
    <t>Melissa Langezaal</t>
  </si>
  <si>
    <t>René Wouters</t>
  </si>
  <si>
    <t>Koen van Aarle</t>
  </si>
  <si>
    <t>Harrie van Hoof</t>
  </si>
  <si>
    <t>Lonneke v.d. Eijnden</t>
  </si>
  <si>
    <t>Nancy Jongenelen</t>
  </si>
  <si>
    <t>Brenda Uijterwijk</t>
  </si>
  <si>
    <t>Impuls</t>
  </si>
  <si>
    <t>Jonge paarden</t>
  </si>
  <si>
    <t>Dirk Bastiaansen</t>
  </si>
  <si>
    <t>Marly Meulendijk</t>
  </si>
  <si>
    <t>Marc Hanssen</t>
  </si>
  <si>
    <t>Joris Lauwers</t>
  </si>
  <si>
    <t>Jacco de Koning</t>
  </si>
  <si>
    <t>Ilse Steijvers</t>
  </si>
  <si>
    <t>PAUZE 20 minuten</t>
  </si>
  <si>
    <t>Eline Engelen</t>
  </si>
  <si>
    <t>Marcel Coolen</t>
  </si>
  <si>
    <t>Bert Berben</t>
  </si>
  <si>
    <t>Harry van Boxtel</t>
  </si>
  <si>
    <t>ring 100 x 40</t>
  </si>
  <si>
    <t>Paul Claessen</t>
  </si>
  <si>
    <t>Melanie van de Bunt</t>
  </si>
  <si>
    <t>Jan van de Broek</t>
  </si>
  <si>
    <t>Wil Schellekens</t>
  </si>
  <si>
    <t>Positie</t>
  </si>
  <si>
    <t>Hetty Nawijn</t>
  </si>
  <si>
    <t>Starttijden dressuur EGM - SWM  Geldrop 20-07-2019</t>
  </si>
  <si>
    <t>PAUZE 15 minuten</t>
  </si>
  <si>
    <t>PAUZE 45 minuten</t>
  </si>
  <si>
    <t>Frans Hollebekkers</t>
  </si>
  <si>
    <t>Enkelspan pony kl. M-Z</t>
  </si>
  <si>
    <t>Enkelspan paard kl. M-Z</t>
  </si>
  <si>
    <t>Tweespan paard kl.M-Z</t>
  </si>
  <si>
    <t>HC</t>
  </si>
  <si>
    <t>Angeline Zuidema - Raymakers</t>
  </si>
  <si>
    <t>Lonneke v.d. Eijnden (2e)</t>
  </si>
  <si>
    <t>Marc Van den Wildenberg</t>
  </si>
  <si>
    <t>Chantal Van der Wijst</t>
  </si>
  <si>
    <t>Jordy Van der Wijst</t>
  </si>
  <si>
    <t>Martien Van Stipdonk</t>
  </si>
  <si>
    <t>John van de  Broek</t>
  </si>
  <si>
    <t>Mandy Van Delft</t>
  </si>
  <si>
    <t>Brent Janssen (DV)</t>
  </si>
  <si>
    <t>Rob Lommers (DV)</t>
  </si>
  <si>
    <t>Frank sr Bos</t>
  </si>
  <si>
    <t>Stan van Eijk (D)</t>
  </si>
  <si>
    <t>BB</t>
  </si>
  <si>
    <t>VZ</t>
  </si>
  <si>
    <t>Manon van Echten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</si>
</sst>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5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b/>
      <sz val="14"/>
      <name val="Cambria"/>
      <family val="1"/>
    </font>
    <font>
      <b/>
      <sz val="12"/>
      <name val="Cambria"/>
      <family val="1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2"/>
      <name val="Cambria"/>
      <family val="1"/>
    </font>
    <font>
      <b/>
      <sz val="11"/>
      <name val="Cambria"/>
      <family val="1"/>
    </font>
    <font>
      <sz val="10"/>
      <name val="Cambria"/>
      <family val="1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Cambria"/>
      <family val="1"/>
    </font>
    <font>
      <sz val="11"/>
      <color theme="1"/>
      <name val="Calibri"/>
      <family val="2"/>
      <scheme val="minor"/>
    </font>
    <font>
      <sz val="8"/>
      <color theme="1"/>
      <name val="Cambria"/>
      <family val="1"/>
      <scheme val="maj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12"/>
      <color theme="1"/>
      <name val="Cambria"/>
      <family val="1"/>
      <scheme val="major"/>
    </font>
    <font>
      <sz val="8"/>
      <color rgb="FFCC00FF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Arial"/>
      <family val="2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 diagonalDown="1"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double">
        <color indexed="64"/>
      </diagonal>
    </border>
    <border diagonalDown="1"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double">
        <color indexed="64"/>
      </diagonal>
    </border>
    <border>
      <left/>
      <right/>
      <top/>
      <bottom style="double">
        <color indexed="64"/>
      </bottom>
      <diagonal/>
    </border>
    <border diagonalDown="1"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 style="double">
        <color indexed="64"/>
      </diagonal>
    </border>
    <border diagonalDown="1">
      <left style="double">
        <color indexed="64"/>
      </left>
      <right style="double">
        <color indexed="64"/>
      </right>
      <top/>
      <bottom style="thin">
        <color indexed="64"/>
      </bottom>
      <diagonal style="double">
        <color indexed="64"/>
      </diagonal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</borders>
  <cellStyleXfs count="50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3" fillId="0" borderId="0"/>
    <xf numFmtId="0" fontId="2" fillId="0" borderId="0"/>
    <xf numFmtId="0" fontId="19" fillId="0" borderId="0"/>
    <xf numFmtId="0" fontId="23" fillId="0" borderId="0"/>
    <xf numFmtId="0" fontId="33" fillId="0" borderId="87" applyNumberFormat="0" applyFill="0" applyAlignment="0" applyProtection="0"/>
    <xf numFmtId="0" fontId="34" fillId="0" borderId="88" applyNumberFormat="0" applyFill="0" applyAlignment="0" applyProtection="0"/>
    <xf numFmtId="0" fontId="35" fillId="0" borderId="89" applyNumberFormat="0" applyFill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7" fillId="5" borderId="0" applyNumberFormat="0" applyBorder="0" applyAlignment="0" applyProtection="0"/>
    <xf numFmtId="0" fontId="38" fillId="7" borderId="90" applyNumberFormat="0" applyAlignment="0" applyProtection="0"/>
    <xf numFmtId="0" fontId="39" fillId="8" borderId="91" applyNumberFormat="0" applyAlignment="0" applyProtection="0"/>
    <xf numFmtId="0" fontId="40" fillId="8" borderId="90" applyNumberFormat="0" applyAlignment="0" applyProtection="0"/>
    <xf numFmtId="0" fontId="41" fillId="0" borderId="92" applyNumberFormat="0" applyFill="0" applyAlignment="0" applyProtection="0"/>
    <xf numFmtId="0" fontId="42" fillId="9" borderId="93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95" applyNumberFormat="0" applyFill="0" applyAlignment="0" applyProtection="0"/>
    <xf numFmtId="0" fontId="4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47" fillId="0" borderId="0" applyNumberFormat="0" applyFill="0" applyBorder="0" applyAlignment="0" applyProtection="0"/>
    <xf numFmtId="0" fontId="48" fillId="6" borderId="0" applyNumberFormat="0" applyBorder="0" applyAlignment="0" applyProtection="0"/>
    <xf numFmtId="0" fontId="1" fillId="10" borderId="94" applyNumberFormat="0" applyFont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</cellStyleXfs>
  <cellXfs count="374">
    <xf numFmtId="0" fontId="0" fillId="0" borderId="0" xfId="0"/>
    <xf numFmtId="20" fontId="11" fillId="0" borderId="69" xfId="3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/>
    <xf numFmtId="0" fontId="2" fillId="0" borderId="0" xfId="2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/>
    <xf numFmtId="0" fontId="2" fillId="0" borderId="0" xfId="0" applyFont="1" applyFill="1" applyBorder="1"/>
    <xf numFmtId="0" fontId="0" fillId="0" borderId="0" xfId="0" applyBorder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0" fontId="8" fillId="0" borderId="0" xfId="0" applyFont="1" applyFill="1" applyBorder="1"/>
    <xf numFmtId="11" fontId="0" fillId="0" borderId="0" xfId="0" applyNumberFormat="1" applyFill="1" applyBorder="1"/>
    <xf numFmtId="0" fontId="9" fillId="0" borderId="0" xfId="0" applyFont="1" applyBorder="1"/>
    <xf numFmtId="0" fontId="5" fillId="0" borderId="0" xfId="0" applyFont="1" applyFill="1" applyBorder="1" applyAlignment="1" applyProtection="1">
      <alignment horizontal="left"/>
      <protection locked="0"/>
    </xf>
    <xf numFmtId="0" fontId="0" fillId="0" borderId="0" xfId="0" applyFill="1"/>
    <xf numFmtId="0" fontId="0" fillId="0" borderId="0" xfId="0" applyFill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9" fillId="0" borderId="0" xfId="3" applyFont="1" applyBorder="1"/>
    <xf numFmtId="0" fontId="9" fillId="0" borderId="0" xfId="3" applyFont="1" applyBorder="1" applyAlignment="1">
      <alignment horizontal="center"/>
    </xf>
    <xf numFmtId="20" fontId="9" fillId="0" borderId="0" xfId="3" applyNumberFormat="1" applyFont="1" applyBorder="1" applyAlignment="1">
      <alignment horizontal="center"/>
    </xf>
    <xf numFmtId="0" fontId="9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Border="1"/>
    <xf numFmtId="0" fontId="0" fillId="0" borderId="0" xfId="0" applyFont="1" applyFill="1" applyBorder="1" applyAlignment="1">
      <alignment horizontal="left"/>
    </xf>
    <xf numFmtId="0" fontId="0" fillId="0" borderId="0" xfId="0" applyFont="1"/>
    <xf numFmtId="0" fontId="9" fillId="0" borderId="1" xfId="0" applyNumberFormat="1" applyFont="1" applyFill="1" applyBorder="1" applyAlignment="1">
      <alignment horizontal="left"/>
    </xf>
    <xf numFmtId="0" fontId="9" fillId="0" borderId="2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/>
    <xf numFmtId="0" fontId="9" fillId="0" borderId="1" xfId="3" applyNumberFormat="1" applyFont="1" applyFill="1" applyBorder="1" applyAlignment="1"/>
    <xf numFmtId="0" fontId="15" fillId="0" borderId="0" xfId="3" applyFont="1" applyBorder="1" applyAlignment="1">
      <alignment horizontal="right"/>
    </xf>
    <xf numFmtId="0" fontId="15" fillId="0" borderId="0" xfId="3" applyFont="1" applyBorder="1"/>
    <xf numFmtId="0" fontId="24" fillId="0" borderId="0" xfId="0" applyFont="1"/>
    <xf numFmtId="0" fontId="25" fillId="0" borderId="0" xfId="0" applyFont="1"/>
    <xf numFmtId="0" fontId="2" fillId="0" borderId="0" xfId="0" applyFont="1" applyAlignment="1">
      <alignment horizontal="center"/>
    </xf>
    <xf numFmtId="0" fontId="15" fillId="0" borderId="0" xfId="0" applyFont="1" applyBorder="1"/>
    <xf numFmtId="0" fontId="25" fillId="0" borderId="0" xfId="0" applyFont="1" applyAlignment="1">
      <alignment horizontal="right"/>
    </xf>
    <xf numFmtId="0" fontId="9" fillId="0" borderId="0" xfId="3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1" xfId="0" applyFont="1" applyFill="1" applyBorder="1" applyAlignment="1"/>
    <xf numFmtId="0" fontId="9" fillId="0" borderId="4" xfId="0" applyNumberFormat="1" applyFont="1" applyFill="1" applyBorder="1" applyAlignment="1">
      <alignment horizontal="left"/>
    </xf>
    <xf numFmtId="0" fontId="9" fillId="0" borderId="5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6" fillId="0" borderId="7" xfId="3" applyFont="1" applyBorder="1" applyAlignment="1">
      <alignment horizontal="center"/>
    </xf>
    <xf numFmtId="0" fontId="12" fillId="0" borderId="7" xfId="3" applyFont="1" applyBorder="1" applyAlignment="1">
      <alignment horizontal="center"/>
    </xf>
    <xf numFmtId="0" fontId="16" fillId="0" borderId="8" xfId="3" applyFont="1" applyBorder="1" applyAlignment="1">
      <alignment horizontal="center"/>
    </xf>
    <xf numFmtId="0" fontId="16" fillId="0" borderId="6" xfId="3" applyFont="1" applyBorder="1" applyAlignment="1">
      <alignment horizontal="center"/>
    </xf>
    <xf numFmtId="0" fontId="17" fillId="0" borderId="10" xfId="3" applyFont="1" applyBorder="1" applyAlignment="1">
      <alignment horizontal="center"/>
    </xf>
    <xf numFmtId="0" fontId="17" fillId="0" borderId="11" xfId="3" applyFont="1" applyBorder="1" applyAlignment="1">
      <alignment horizontal="center"/>
    </xf>
    <xf numFmtId="0" fontId="17" fillId="0" borderId="13" xfId="3" applyFont="1" applyBorder="1" applyAlignment="1">
      <alignment horizontal="center"/>
    </xf>
    <xf numFmtId="0" fontId="17" fillId="0" borderId="13" xfId="3" applyFont="1" applyBorder="1" applyAlignment="1"/>
    <xf numFmtId="0" fontId="16" fillId="0" borderId="2" xfId="3" applyNumberFormat="1" applyFont="1" applyFill="1" applyBorder="1" applyAlignment="1">
      <alignment horizontal="center"/>
    </xf>
    <xf numFmtId="0" fontId="16" fillId="0" borderId="3" xfId="3" applyNumberFormat="1" applyFont="1" applyFill="1" applyBorder="1" applyAlignment="1">
      <alignment horizontal="center"/>
    </xf>
    <xf numFmtId="0" fontId="18" fillId="0" borderId="0" xfId="0" applyFont="1"/>
    <xf numFmtId="0" fontId="16" fillId="0" borderId="16" xfId="3" applyNumberFormat="1" applyFont="1" applyFill="1" applyBorder="1" applyAlignment="1">
      <alignment horizontal="center"/>
    </xf>
    <xf numFmtId="0" fontId="16" fillId="0" borderId="0" xfId="3" applyNumberFormat="1" applyFont="1" applyFill="1" applyBorder="1" applyAlignment="1"/>
    <xf numFmtId="0" fontId="16" fillId="0" borderId="0" xfId="3" applyFont="1" applyBorder="1"/>
    <xf numFmtId="20" fontId="16" fillId="0" borderId="0" xfId="3" applyNumberFormat="1" applyFont="1" applyBorder="1" applyAlignment="1">
      <alignment horizontal="center"/>
    </xf>
    <xf numFmtId="0" fontId="16" fillId="0" borderId="0" xfId="3" applyFont="1" applyBorder="1" applyAlignment="1">
      <alignment horizontal="center"/>
    </xf>
    <xf numFmtId="0" fontId="16" fillId="0" borderId="0" xfId="3" applyFont="1" applyBorder="1" applyAlignment="1">
      <alignment horizontal="left"/>
    </xf>
    <xf numFmtId="0" fontId="26" fillId="0" borderId="0" xfId="0" applyFont="1" applyBorder="1"/>
    <xf numFmtId="0" fontId="10" fillId="0" borderId="0" xfId="0" applyFont="1" applyBorder="1"/>
    <xf numFmtId="0" fontId="10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10" fillId="2" borderId="0" xfId="0" applyFont="1" applyFill="1" applyBorder="1"/>
    <xf numFmtId="0" fontId="10" fillId="0" borderId="0" xfId="3" applyFont="1" applyBorder="1"/>
    <xf numFmtId="0" fontId="25" fillId="0" borderId="0" xfId="0" applyFont="1" applyBorder="1"/>
    <xf numFmtId="0" fontId="0" fillId="0" borderId="1" xfId="0" applyBorder="1"/>
    <xf numFmtId="164" fontId="0" fillId="0" borderId="2" xfId="1" applyNumberFormat="1" applyFont="1" applyFill="1" applyBorder="1" applyAlignment="1" applyProtection="1">
      <alignment horizontal="right" vertical="center"/>
    </xf>
    <xf numFmtId="0" fontId="0" fillId="0" borderId="2" xfId="1" applyNumberFormat="1" applyFont="1" applyFill="1" applyBorder="1" applyAlignment="1" applyProtection="1">
      <alignment horizontal="left" vertical="center"/>
    </xf>
    <xf numFmtId="164" fontId="0" fillId="0" borderId="15" xfId="1" applyNumberFormat="1" applyFont="1" applyFill="1" applyBorder="1" applyAlignment="1" applyProtection="1">
      <alignment horizontal="right" vertical="center"/>
    </xf>
    <xf numFmtId="0" fontId="0" fillId="0" borderId="15" xfId="1" applyNumberFormat="1" applyFont="1" applyFill="1" applyBorder="1" applyAlignment="1" applyProtection="1">
      <alignment horizontal="left" vertical="center"/>
    </xf>
    <xf numFmtId="0" fontId="0" fillId="0" borderId="4" xfId="1" applyNumberFormat="1" applyFont="1" applyFill="1" applyBorder="1" applyAlignment="1" applyProtection="1">
      <alignment horizontal="left" vertical="center"/>
    </xf>
    <xf numFmtId="164" fontId="0" fillId="0" borderId="20" xfId="1" applyNumberFormat="1" applyFont="1" applyFill="1" applyBorder="1" applyAlignment="1" applyProtection="1">
      <alignment horizontal="right" vertical="center"/>
    </xf>
    <xf numFmtId="164" fontId="19" fillId="0" borderId="2" xfId="1" applyNumberFormat="1" applyFont="1" applyFill="1" applyBorder="1" applyAlignment="1" applyProtection="1">
      <alignment horizontal="right" vertical="center"/>
    </xf>
    <xf numFmtId="164" fontId="0" fillId="0" borderId="0" xfId="1" applyNumberFormat="1" applyFont="1" applyFill="1" applyBorder="1" applyAlignment="1" applyProtection="1">
      <alignment horizontal="right" vertical="center"/>
    </xf>
    <xf numFmtId="0" fontId="0" fillId="0" borderId="0" xfId="1" applyNumberFormat="1" applyFont="1" applyFill="1" applyBorder="1" applyAlignment="1" applyProtection="1">
      <alignment horizontal="left" vertical="center"/>
    </xf>
    <xf numFmtId="0" fontId="0" fillId="0" borderId="0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horizontal="left" vertical="center"/>
    </xf>
    <xf numFmtId="0" fontId="0" fillId="0" borderId="5" xfId="1" applyNumberFormat="1" applyFont="1" applyFill="1" applyBorder="1" applyAlignment="1" applyProtection="1">
      <alignment horizontal="left" vertical="center"/>
    </xf>
    <xf numFmtId="0" fontId="27" fillId="0" borderId="0" xfId="0" applyFont="1" applyBorder="1"/>
    <xf numFmtId="164" fontId="2" fillId="0" borderId="2" xfId="1" applyNumberFormat="1" applyFont="1" applyFill="1" applyBorder="1" applyAlignment="1" applyProtection="1">
      <alignment horizontal="right" vertical="center"/>
    </xf>
    <xf numFmtId="164" fontId="2" fillId="0" borderId="4" xfId="1" applyNumberFormat="1" applyFont="1" applyFill="1" applyBorder="1" applyAlignment="1" applyProtection="1">
      <alignment horizontal="right" vertical="center"/>
    </xf>
    <xf numFmtId="0" fontId="0" fillId="0" borderId="3" xfId="1" applyNumberFormat="1" applyFont="1" applyFill="1" applyBorder="1" applyAlignment="1" applyProtection="1">
      <alignment horizontal="center" vertical="center"/>
    </xf>
    <xf numFmtId="0" fontId="18" fillId="0" borderId="0" xfId="0" applyFont="1" applyBorder="1"/>
    <xf numFmtId="0" fontId="16" fillId="2" borderId="0" xfId="3" applyNumberFormat="1" applyFont="1" applyFill="1" applyBorder="1" applyAlignment="1">
      <alignment horizontal="center"/>
    </xf>
    <xf numFmtId="0" fontId="16" fillId="0" borderId="0" xfId="3" applyNumberFormat="1" applyFont="1" applyFill="1" applyBorder="1" applyAlignment="1">
      <alignment horizontal="center"/>
    </xf>
    <xf numFmtId="0" fontId="16" fillId="0" borderId="0" xfId="2" applyFont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NumberFormat="1" applyFont="1" applyFill="1" applyBorder="1" applyAlignment="1" applyProtection="1">
      <alignment horizontal="left" vertical="center"/>
    </xf>
    <xf numFmtId="0" fontId="16" fillId="0" borderId="23" xfId="3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21" fillId="2" borderId="20" xfId="3" applyNumberFormat="1" applyFont="1" applyFill="1" applyBorder="1" applyAlignment="1">
      <alignment horizontal="center"/>
    </xf>
    <xf numFmtId="0" fontId="21" fillId="2" borderId="2" xfId="3" applyNumberFormat="1" applyFont="1" applyFill="1" applyBorder="1" applyAlignment="1">
      <alignment horizontal="center"/>
    </xf>
    <xf numFmtId="0" fontId="2" fillId="2" borderId="5" xfId="3" applyNumberFormat="1" applyFont="1" applyFill="1" applyBorder="1" applyAlignment="1">
      <alignment horizontal="center"/>
    </xf>
    <xf numFmtId="0" fontId="21" fillId="2" borderId="1" xfId="3" applyNumberFormat="1" applyFont="1" applyFill="1" applyBorder="1" applyAlignment="1">
      <alignment horizontal="center"/>
    </xf>
    <xf numFmtId="0" fontId="21" fillId="0" borderId="2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1" fillId="0" borderId="29" xfId="0" applyFont="1" applyBorder="1"/>
    <xf numFmtId="0" fontId="21" fillId="0" borderId="0" xfId="0" applyFont="1" applyBorder="1"/>
    <xf numFmtId="0" fontId="21" fillId="0" borderId="30" xfId="3" applyNumberFormat="1" applyFont="1" applyFill="1" applyBorder="1" applyAlignment="1"/>
    <xf numFmtId="0" fontId="21" fillId="0" borderId="31" xfId="3" applyNumberFormat="1" applyFont="1" applyFill="1" applyBorder="1" applyAlignment="1"/>
    <xf numFmtId="0" fontId="21" fillId="0" borderId="5" xfId="0" applyFont="1" applyBorder="1"/>
    <xf numFmtId="0" fontId="21" fillId="0" borderId="0" xfId="0" applyFont="1"/>
    <xf numFmtId="0" fontId="21" fillId="0" borderId="31" xfId="3" applyFont="1" applyBorder="1" applyAlignment="1">
      <alignment horizontal="center"/>
    </xf>
    <xf numFmtId="0" fontId="21" fillId="0" borderId="32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1" fillId="0" borderId="34" xfId="3" applyNumberFormat="1" applyFont="1" applyFill="1" applyBorder="1" applyAlignment="1">
      <alignment horizontal="center"/>
    </xf>
    <xf numFmtId="0" fontId="21" fillId="0" borderId="35" xfId="3" applyNumberFormat="1" applyFont="1" applyFill="1" applyBorder="1" applyAlignment="1"/>
    <xf numFmtId="0" fontId="21" fillId="0" borderId="5" xfId="3" applyNumberFormat="1" applyFont="1" applyFill="1" applyBorder="1" applyAlignment="1">
      <alignment horizontal="center"/>
    </xf>
    <xf numFmtId="0" fontId="21" fillId="0" borderId="33" xfId="3" applyFont="1" applyBorder="1" applyAlignment="1">
      <alignment horizontal="center"/>
    </xf>
    <xf numFmtId="0" fontId="21" fillId="0" borderId="36" xfId="3" applyNumberFormat="1" applyFont="1" applyFill="1" applyBorder="1" applyAlignment="1"/>
    <xf numFmtId="0" fontId="21" fillId="0" borderId="37" xfId="3" applyNumberFormat="1" applyFont="1" applyFill="1" applyBorder="1" applyAlignment="1"/>
    <xf numFmtId="0" fontId="21" fillId="0" borderId="38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40" xfId="3" applyNumberFormat="1" applyFont="1" applyFill="1" applyBorder="1" applyAlignment="1"/>
    <xf numFmtId="0" fontId="21" fillId="0" borderId="41" xfId="3" applyNumberFormat="1" applyFont="1" applyFill="1" applyBorder="1" applyAlignment="1"/>
    <xf numFmtId="0" fontId="21" fillId="0" borderId="42" xfId="3" applyNumberFormat="1" applyFont="1" applyFill="1" applyBorder="1" applyAlignment="1"/>
    <xf numFmtId="0" fontId="21" fillId="0" borderId="43" xfId="3" applyNumberFormat="1" applyFont="1" applyFill="1" applyBorder="1" applyAlignment="1"/>
    <xf numFmtId="0" fontId="21" fillId="0" borderId="44" xfId="3" applyNumberFormat="1" applyFont="1" applyFill="1" applyBorder="1" applyAlignment="1"/>
    <xf numFmtId="0" fontId="21" fillId="0" borderId="45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2" xfId="3" applyNumberFormat="1" applyFont="1" applyFill="1" applyBorder="1" applyAlignment="1"/>
    <xf numFmtId="0" fontId="21" fillId="0" borderId="22" xfId="3" applyFont="1" applyBorder="1" applyAlignment="1">
      <alignment horizontal="center"/>
    </xf>
    <xf numFmtId="0" fontId="21" fillId="0" borderId="46" xfId="3" applyFont="1" applyBorder="1" applyAlignment="1">
      <alignment horizontal="center"/>
    </xf>
    <xf numFmtId="0" fontId="21" fillId="0" borderId="43" xfId="3" applyFont="1" applyBorder="1" applyAlignment="1">
      <alignment horizontal="center"/>
    </xf>
    <xf numFmtId="0" fontId="16" fillId="0" borderId="37" xfId="3" applyNumberFormat="1" applyFont="1" applyFill="1" applyBorder="1" applyAlignment="1"/>
    <xf numFmtId="0" fontId="16" fillId="0" borderId="47" xfId="3" applyFont="1" applyFill="1" applyBorder="1" applyAlignment="1">
      <alignment horizontal="center"/>
    </xf>
    <xf numFmtId="0" fontId="16" fillId="0" borderId="46" xfId="3" applyNumberFormat="1" applyFont="1" applyFill="1" applyBorder="1" applyAlignment="1"/>
    <xf numFmtId="0" fontId="16" fillId="0" borderId="48" xfId="3" applyFont="1" applyFill="1" applyBorder="1" applyAlignment="1"/>
    <xf numFmtId="0" fontId="16" fillId="0" borderId="48" xfId="3" applyNumberFormat="1" applyFont="1" applyFill="1" applyBorder="1" applyAlignment="1"/>
    <xf numFmtId="0" fontId="21" fillId="0" borderId="46" xfId="3" applyFont="1" applyFill="1" applyBorder="1" applyAlignment="1">
      <alignment horizontal="center"/>
    </xf>
    <xf numFmtId="0" fontId="21" fillId="0" borderId="22" xfId="3" applyFont="1" applyFill="1" applyBorder="1" applyAlignment="1">
      <alignment horizontal="center"/>
    </xf>
    <xf numFmtId="0" fontId="16" fillId="0" borderId="46" xfId="3" applyFont="1" applyFill="1" applyBorder="1" applyAlignment="1">
      <alignment horizontal="center"/>
    </xf>
    <xf numFmtId="0" fontId="16" fillId="0" borderId="48" xfId="3" applyFont="1" applyFill="1" applyBorder="1" applyAlignment="1">
      <alignment horizontal="center"/>
    </xf>
    <xf numFmtId="0" fontId="21" fillId="0" borderId="43" xfId="3" applyFont="1" applyFill="1" applyBorder="1" applyAlignment="1">
      <alignment horizontal="center"/>
    </xf>
    <xf numFmtId="0" fontId="21" fillId="0" borderId="44" xfId="3" applyFont="1" applyFill="1" applyBorder="1" applyAlignment="1">
      <alignment horizontal="center"/>
    </xf>
    <xf numFmtId="0" fontId="16" fillId="0" borderId="43" xfId="3" applyFont="1" applyBorder="1"/>
    <xf numFmtId="0" fontId="16" fillId="0" borderId="49" xfId="3" applyFont="1" applyBorder="1"/>
    <xf numFmtId="0" fontId="16" fillId="0" borderId="0" xfId="0" applyFont="1" applyFill="1" applyBorder="1" applyAlignment="1">
      <alignment horizontal="center"/>
    </xf>
    <xf numFmtId="0" fontId="0" fillId="0" borderId="0" xfId="3" applyFont="1" applyBorder="1" applyAlignment="1">
      <alignment horizontal="center"/>
    </xf>
    <xf numFmtId="20" fontId="0" fillId="0" borderId="0" xfId="3" applyNumberFormat="1" applyFont="1" applyBorder="1" applyAlignment="1">
      <alignment horizontal="center"/>
    </xf>
    <xf numFmtId="0" fontId="9" fillId="0" borderId="50" xfId="3" applyFont="1" applyBorder="1"/>
    <xf numFmtId="0" fontId="3" fillId="0" borderId="17" xfId="3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4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/>
    <xf numFmtId="20" fontId="9" fillId="0" borderId="12" xfId="0" applyNumberFormat="1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center"/>
    </xf>
    <xf numFmtId="0" fontId="9" fillId="0" borderId="51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center"/>
    </xf>
    <xf numFmtId="20" fontId="9" fillId="0" borderId="26" xfId="0" applyNumberFormat="1" applyFont="1" applyFill="1" applyBorder="1" applyAlignment="1">
      <alignment horizontal="left"/>
    </xf>
    <xf numFmtId="0" fontId="16" fillId="0" borderId="1" xfId="3" applyNumberFormat="1" applyFont="1" applyFill="1" applyBorder="1" applyAlignment="1">
      <alignment horizontal="center"/>
    </xf>
    <xf numFmtId="0" fontId="16" fillId="0" borderId="52" xfId="3" applyNumberFormat="1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20" fontId="9" fillId="0" borderId="25" xfId="0" applyNumberFormat="1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16" fillId="0" borderId="53" xfId="3" applyNumberFormat="1" applyFont="1" applyFill="1" applyBorder="1" applyAlignment="1">
      <alignment horizontal="center"/>
    </xf>
    <xf numFmtId="0" fontId="16" fillId="0" borderId="24" xfId="3" applyNumberFormat="1" applyFont="1" applyFill="1" applyBorder="1" applyAlignment="1">
      <alignment horizontal="center"/>
    </xf>
    <xf numFmtId="0" fontId="2" fillId="0" borderId="2" xfId="7" applyFont="1" applyFill="1" applyBorder="1"/>
    <xf numFmtId="0" fontId="0" fillId="0" borderId="2" xfId="7" applyFont="1" applyFill="1" applyBorder="1"/>
    <xf numFmtId="0" fontId="16" fillId="0" borderId="2" xfId="2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0" fontId="9" fillId="0" borderId="3" xfId="3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0" fillId="0" borderId="4" xfId="0" applyFont="1" applyFill="1" applyBorder="1"/>
    <xf numFmtId="0" fontId="16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2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9" fillId="0" borderId="18" xfId="0" applyFont="1" applyFill="1" applyBorder="1" applyAlignment="1">
      <alignment horizontal="center"/>
    </xf>
    <xf numFmtId="20" fontId="9" fillId="0" borderId="54" xfId="0" applyNumberFormat="1" applyFont="1" applyFill="1" applyBorder="1" applyAlignment="1">
      <alignment horizontal="left"/>
    </xf>
    <xf numFmtId="0" fontId="9" fillId="0" borderId="18" xfId="3" applyFont="1" applyFill="1" applyBorder="1" applyAlignment="1">
      <alignment horizontal="center"/>
    </xf>
    <xf numFmtId="0" fontId="9" fillId="0" borderId="55" xfId="0" applyFont="1" applyFill="1" applyBorder="1" applyAlignment="1">
      <alignment horizontal="left"/>
    </xf>
    <xf numFmtId="0" fontId="9" fillId="0" borderId="56" xfId="0" applyFont="1" applyFill="1" applyBorder="1" applyAlignment="1">
      <alignment horizontal="left"/>
    </xf>
    <xf numFmtId="0" fontId="9" fillId="0" borderId="56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5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20" fontId="9" fillId="0" borderId="57" xfId="0" applyNumberFormat="1" applyFont="1" applyFill="1" applyBorder="1" applyAlignment="1">
      <alignment horizontal="left"/>
    </xf>
    <xf numFmtId="0" fontId="30" fillId="0" borderId="0" xfId="7" applyFont="1" applyBorder="1"/>
    <xf numFmtId="0" fontId="0" fillId="0" borderId="58" xfId="0" applyFont="1" applyBorder="1"/>
    <xf numFmtId="0" fontId="0" fillId="0" borderId="58" xfId="0" applyFont="1" applyBorder="1" applyAlignment="1">
      <alignment vertical="center"/>
    </xf>
    <xf numFmtId="0" fontId="0" fillId="0" borderId="58" xfId="0" applyFont="1" applyFill="1" applyBorder="1"/>
    <xf numFmtId="0" fontId="7" fillId="0" borderId="0" xfId="0" applyFont="1"/>
    <xf numFmtId="0" fontId="17" fillId="0" borderId="10" xfId="3" applyFont="1" applyBorder="1" applyAlignment="1"/>
    <xf numFmtId="0" fontId="26" fillId="0" borderId="10" xfId="7" applyFont="1" applyBorder="1"/>
    <xf numFmtId="0" fontId="2" fillId="2" borderId="2" xfId="3" applyNumberFormat="1" applyFont="1" applyFill="1" applyBorder="1" applyAlignment="1">
      <alignment horizontal="center"/>
    </xf>
    <xf numFmtId="0" fontId="10" fillId="0" borderId="10" xfId="7" applyFont="1" applyBorder="1"/>
    <xf numFmtId="0" fontId="26" fillId="0" borderId="2" xfId="7" applyFont="1" applyBorder="1"/>
    <xf numFmtId="0" fontId="26" fillId="0" borderId="1" xfId="7" applyFont="1" applyBorder="1"/>
    <xf numFmtId="0" fontId="0" fillId="0" borderId="52" xfId="0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0" fillId="0" borderId="1" xfId="7" applyFont="1" applyBorder="1"/>
    <xf numFmtId="0" fontId="2" fillId="2" borderId="52" xfId="3" applyNumberFormat="1" applyFont="1" applyFill="1" applyBorder="1" applyAlignment="1">
      <alignment horizontal="center"/>
    </xf>
    <xf numFmtId="0" fontId="10" fillId="0" borderId="2" xfId="7" applyFont="1" applyBorder="1" applyAlignment="1">
      <alignment horizontal="right" vertical="center" wrapText="1"/>
    </xf>
    <xf numFmtId="0" fontId="26" fillId="0" borderId="2" xfId="7" applyFont="1" applyBorder="1" applyAlignment="1">
      <alignment horizontal="right"/>
    </xf>
    <xf numFmtId="0" fontId="8" fillId="0" borderId="4" xfId="1" applyNumberFormat="1" applyFont="1" applyFill="1" applyBorder="1" applyAlignment="1" applyProtection="1">
      <alignment horizontal="left" vertical="center"/>
    </xf>
    <xf numFmtId="0" fontId="0" fillId="0" borderId="50" xfId="0" applyFont="1" applyFill="1" applyBorder="1"/>
    <xf numFmtId="0" fontId="0" fillId="0" borderId="15" xfId="0" applyBorder="1"/>
    <xf numFmtId="0" fontId="0" fillId="0" borderId="4" xfId="0" applyBorder="1"/>
    <xf numFmtId="0" fontId="8" fillId="0" borderId="0" xfId="7" applyFont="1" applyBorder="1" applyAlignment="1">
      <alignment horizontal="center"/>
    </xf>
    <xf numFmtId="0" fontId="7" fillId="0" borderId="0" xfId="3" applyNumberFormat="1" applyFont="1" applyFill="1" applyBorder="1" applyAlignment="1">
      <alignment horizontal="center"/>
    </xf>
    <xf numFmtId="0" fontId="26" fillId="0" borderId="4" xfId="7" applyFont="1" applyBorder="1"/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left"/>
    </xf>
    <xf numFmtId="0" fontId="21" fillId="2" borderId="20" xfId="3" applyFont="1" applyFill="1" applyBorder="1" applyAlignment="1">
      <alignment horizontal="center"/>
    </xf>
    <xf numFmtId="0" fontId="7" fillId="0" borderId="2" xfId="3" applyNumberFormat="1" applyFont="1" applyFill="1" applyBorder="1" applyAlignment="1">
      <alignment horizontal="center"/>
    </xf>
    <xf numFmtId="0" fontId="8" fillId="0" borderId="19" xfId="1" applyNumberFormat="1" applyFont="1" applyFill="1" applyBorder="1" applyAlignment="1" applyProtection="1">
      <alignment horizontal="left" vertical="center"/>
    </xf>
    <xf numFmtId="0" fontId="0" fillId="0" borderId="2" xfId="0" applyBorder="1" applyAlignment="1">
      <alignment vertical="center"/>
    </xf>
    <xf numFmtId="0" fontId="21" fillId="2" borderId="59" xfId="3" applyNumberFormat="1" applyFont="1" applyFill="1" applyBorder="1" applyAlignment="1">
      <alignment horizontal="center"/>
    </xf>
    <xf numFmtId="20" fontId="11" fillId="0" borderId="0" xfId="3" applyNumberFormat="1" applyFont="1" applyBorder="1" applyAlignment="1">
      <alignment horizontal="center"/>
    </xf>
    <xf numFmtId="0" fontId="11" fillId="0" borderId="0" xfId="3" applyFont="1" applyBorder="1" applyAlignment="1"/>
    <xf numFmtId="0" fontId="12" fillId="0" borderId="0" xfId="3" applyFont="1" applyBorder="1" applyAlignment="1">
      <alignment horizontal="center"/>
    </xf>
    <xf numFmtId="20" fontId="17" fillId="0" borderId="0" xfId="3" applyNumberFormat="1" applyFont="1" applyBorder="1" applyAlignment="1">
      <alignment horizontal="center"/>
    </xf>
    <xf numFmtId="0" fontId="17" fillId="0" borderId="0" xfId="3" applyFont="1" applyBorder="1" applyAlignment="1">
      <alignment horizontal="center"/>
    </xf>
    <xf numFmtId="0" fontId="17" fillId="0" borderId="0" xfId="3" applyFont="1" applyBorder="1" applyAlignment="1"/>
    <xf numFmtId="20" fontId="21" fillId="2" borderId="0" xfId="3" applyNumberFormat="1" applyFont="1" applyFill="1" applyBorder="1" applyAlignment="1">
      <alignment horizontal="center"/>
    </xf>
    <xf numFmtId="0" fontId="21" fillId="2" borderId="0" xfId="3" applyFont="1" applyFill="1" applyBorder="1" applyAlignment="1">
      <alignment horizontal="center"/>
    </xf>
    <xf numFmtId="0" fontId="10" fillId="0" borderId="0" xfId="7" applyFont="1" applyBorder="1"/>
    <xf numFmtId="0" fontId="0" fillId="2" borderId="0" xfId="0" applyFont="1" applyFill="1" applyBorder="1" applyAlignment="1">
      <alignment horizontal="center"/>
    </xf>
    <xf numFmtId="0" fontId="2" fillId="2" borderId="0" xfId="3" applyNumberFormat="1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>
      <alignment horizontal="left" vertical="center"/>
    </xf>
    <xf numFmtId="0" fontId="8" fillId="0" borderId="0" xfId="0" applyFont="1" applyBorder="1" applyAlignment="1">
      <alignment horizontal="center"/>
    </xf>
    <xf numFmtId="0" fontId="0" fillId="0" borderId="0" xfId="2" applyFont="1" applyBorder="1" applyAlignment="1" applyProtection="1">
      <alignment horizontal="center" vertical="center"/>
    </xf>
    <xf numFmtId="0" fontId="21" fillId="2" borderId="0" xfId="3" applyNumberFormat="1" applyFont="1" applyFill="1" applyBorder="1" applyAlignment="1">
      <alignment horizontal="center"/>
    </xf>
    <xf numFmtId="0" fontId="10" fillId="2" borderId="0" xfId="7" applyFont="1" applyFill="1" applyBorder="1"/>
    <xf numFmtId="0" fontId="26" fillId="0" borderId="0" xfId="7" applyFont="1" applyBorder="1"/>
    <xf numFmtId="0" fontId="23" fillId="0" borderId="0" xfId="7" applyFont="1" applyBorder="1"/>
    <xf numFmtId="0" fontId="26" fillId="0" borderId="0" xfId="7" applyFont="1" applyFill="1" applyBorder="1"/>
    <xf numFmtId="0" fontId="10" fillId="0" borderId="0" xfId="7" applyFont="1" applyBorder="1" applyAlignment="1"/>
    <xf numFmtId="0" fontId="10" fillId="0" borderId="0" xfId="7" applyFont="1" applyBorder="1" applyAlignment="1">
      <alignment horizontal="left" vertical="center"/>
    </xf>
    <xf numFmtId="0" fontId="28" fillId="0" borderId="0" xfId="0" applyFont="1" applyBorder="1"/>
    <xf numFmtId="0" fontId="21" fillId="0" borderId="0" xfId="3" applyNumberFormat="1" applyFont="1" applyFill="1" applyBorder="1" applyAlignment="1">
      <alignment horizontal="center"/>
    </xf>
    <xf numFmtId="0" fontId="28" fillId="2" borderId="0" xfId="0" applyFont="1" applyFill="1" applyBorder="1"/>
    <xf numFmtId="0" fontId="31" fillId="0" borderId="0" xfId="0" applyFont="1" applyBorder="1" applyAlignment="1">
      <alignment horizontal="center"/>
    </xf>
    <xf numFmtId="0" fontId="26" fillId="2" borderId="0" xfId="0" applyFont="1" applyFill="1" applyBorder="1"/>
    <xf numFmtId="0" fontId="31" fillId="0" borderId="0" xfId="0" applyFont="1" applyBorder="1"/>
    <xf numFmtId="0" fontId="21" fillId="0" borderId="0" xfId="3" applyFont="1" applyBorder="1" applyAlignment="1">
      <alignment horizontal="center"/>
    </xf>
    <xf numFmtId="0" fontId="10" fillId="0" borderId="0" xfId="7" applyFont="1" applyFill="1" applyBorder="1" applyAlignment="1">
      <alignment horizontal="left"/>
    </xf>
    <xf numFmtId="0" fontId="0" fillId="0" borderId="0" xfId="3" applyNumberFormat="1" applyFont="1" applyFill="1" applyBorder="1" applyAlignment="1">
      <alignment horizontal="center"/>
    </xf>
    <xf numFmtId="20" fontId="21" fillId="0" borderId="0" xfId="3" applyNumberFormat="1" applyFont="1" applyBorder="1" applyAlignment="1">
      <alignment horizontal="center"/>
    </xf>
    <xf numFmtId="0" fontId="18" fillId="0" borderId="0" xfId="3" applyNumberFormat="1" applyFont="1" applyFill="1" applyBorder="1" applyAlignment="1">
      <alignment horizontal="center"/>
    </xf>
    <xf numFmtId="20" fontId="16" fillId="2" borderId="0" xfId="3" applyNumberFormat="1" applyFont="1" applyFill="1" applyBorder="1" applyAlignment="1">
      <alignment horizontal="center"/>
    </xf>
    <xf numFmtId="0" fontId="16" fillId="0" borderId="0" xfId="3" applyFont="1" applyBorder="1" applyAlignment="1"/>
    <xf numFmtId="0" fontId="20" fillId="3" borderId="0" xfId="0" applyFont="1" applyFill="1" applyBorder="1" applyAlignment="1">
      <alignment horizontal="center"/>
    </xf>
    <xf numFmtId="0" fontId="7" fillId="0" borderId="0" xfId="3" applyNumberFormat="1" applyFont="1" applyFill="1" applyBorder="1" applyAlignment="1"/>
    <xf numFmtId="0" fontId="22" fillId="0" borderId="0" xfId="3" applyNumberFormat="1" applyFont="1" applyFill="1" applyBorder="1" applyAlignment="1"/>
    <xf numFmtId="0" fontId="22" fillId="0" borderId="0" xfId="3" applyFont="1" applyFill="1" applyBorder="1" applyAlignment="1">
      <alignment horizontal="center"/>
    </xf>
    <xf numFmtId="0" fontId="22" fillId="0" borderId="0" xfId="3" applyFont="1" applyFill="1" applyBorder="1" applyAlignment="1"/>
    <xf numFmtId="0" fontId="7" fillId="0" borderId="0" xfId="3" applyFont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0" fontId="22" fillId="0" borderId="0" xfId="3" applyFont="1" applyBorder="1"/>
    <xf numFmtId="0" fontId="0" fillId="0" borderId="58" xfId="0" applyFill="1" applyBorder="1"/>
    <xf numFmtId="0" fontId="0" fillId="0" borderId="60" xfId="0" applyFont="1" applyBorder="1"/>
    <xf numFmtId="0" fontId="9" fillId="0" borderId="47" xfId="3" applyFont="1" applyBorder="1" applyAlignment="1">
      <alignment horizontal="center"/>
    </xf>
    <xf numFmtId="0" fontId="0" fillId="0" borderId="48" xfId="0" applyBorder="1" applyAlignment="1">
      <alignment horizontal="center"/>
    </xf>
    <xf numFmtId="20" fontId="0" fillId="0" borderId="48" xfId="3" applyNumberFormat="1" applyFont="1" applyBorder="1" applyAlignment="1">
      <alignment horizontal="center"/>
    </xf>
    <xf numFmtId="0" fontId="8" fillId="0" borderId="48" xfId="3" applyFont="1" applyBorder="1" applyAlignment="1">
      <alignment horizontal="center"/>
    </xf>
    <xf numFmtId="0" fontId="8" fillId="0" borderId="49" xfId="3" applyFont="1" applyBorder="1" applyAlignment="1">
      <alignment horizontal="center"/>
    </xf>
    <xf numFmtId="0" fontId="3" fillId="0" borderId="64" xfId="3" applyFont="1" applyBorder="1" applyAlignment="1">
      <alignment horizontal="center"/>
    </xf>
    <xf numFmtId="0" fontId="8" fillId="0" borderId="65" xfId="3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0" fontId="8" fillId="0" borderId="66" xfId="3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3" fillId="0" borderId="66" xfId="3" applyFont="1" applyBorder="1" applyAlignment="1">
      <alignment horizontal="center"/>
    </xf>
    <xf numFmtId="0" fontId="8" fillId="0" borderId="67" xfId="3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0" fontId="8" fillId="0" borderId="0" xfId="0" applyFont="1"/>
    <xf numFmtId="20" fontId="16" fillId="0" borderId="72" xfId="3" applyNumberFormat="1" applyFont="1" applyBorder="1" applyAlignment="1">
      <alignment horizontal="center"/>
    </xf>
    <xf numFmtId="0" fontId="16" fillId="0" borderId="73" xfId="3" applyFont="1" applyBorder="1" applyAlignment="1">
      <alignment horizontal="center"/>
    </xf>
    <xf numFmtId="20" fontId="17" fillId="0" borderId="74" xfId="3" applyNumberFormat="1" applyFont="1" applyBorder="1" applyAlignment="1">
      <alignment horizontal="center"/>
    </xf>
    <xf numFmtId="0" fontId="17" fillId="0" borderId="75" xfId="3" applyFont="1" applyBorder="1" applyAlignment="1">
      <alignment horizontal="center"/>
    </xf>
    <xf numFmtId="20" fontId="21" fillId="2" borderId="62" xfId="3" applyNumberFormat="1" applyFont="1" applyFill="1" applyBorder="1" applyAlignment="1">
      <alignment horizontal="center"/>
    </xf>
    <xf numFmtId="0" fontId="2" fillId="2" borderId="76" xfId="3" applyNumberFormat="1" applyFont="1" applyFill="1" applyBorder="1" applyAlignment="1">
      <alignment horizontal="center"/>
    </xf>
    <xf numFmtId="20" fontId="21" fillId="2" borderId="63" xfId="3" applyNumberFormat="1" applyFont="1" applyFill="1" applyBorder="1" applyAlignment="1">
      <alignment horizontal="center"/>
    </xf>
    <xf numFmtId="0" fontId="0" fillId="2" borderId="76" xfId="3" applyNumberFormat="1" applyFont="1" applyFill="1" applyBorder="1" applyAlignment="1">
      <alignment horizontal="center"/>
    </xf>
    <xf numFmtId="0" fontId="16" fillId="0" borderId="77" xfId="3" applyNumberFormat="1" applyFont="1" applyFill="1" applyBorder="1" applyAlignment="1"/>
    <xf numFmtId="0" fontId="20" fillId="3" borderId="78" xfId="0" applyFont="1" applyFill="1" applyBorder="1" applyAlignment="1">
      <alignment horizontal="center"/>
    </xf>
    <xf numFmtId="0" fontId="16" fillId="0" borderId="79" xfId="3" applyNumberFormat="1" applyFont="1" applyFill="1" applyBorder="1" applyAlignment="1"/>
    <xf numFmtId="0" fontId="16" fillId="0" borderId="80" xfId="3" applyNumberFormat="1" applyFont="1" applyFill="1" applyBorder="1" applyAlignment="1"/>
    <xf numFmtId="0" fontId="16" fillId="0" borderId="81" xfId="3" applyNumberFormat="1" applyFont="1" applyFill="1" applyBorder="1" applyAlignment="1"/>
    <xf numFmtId="0" fontId="3" fillId="0" borderId="82" xfId="3" applyFont="1" applyBorder="1" applyAlignment="1">
      <alignment horizontal="center"/>
    </xf>
    <xf numFmtId="0" fontId="8" fillId="0" borderId="82" xfId="0" applyFont="1" applyBorder="1" applyAlignment="1">
      <alignment horizontal="center"/>
    </xf>
    <xf numFmtId="0" fontId="8" fillId="0" borderId="82" xfId="3" applyFont="1" applyBorder="1" applyAlignment="1">
      <alignment horizontal="center"/>
    </xf>
    <xf numFmtId="0" fontId="8" fillId="0" borderId="83" xfId="3" applyFont="1" applyBorder="1" applyAlignment="1">
      <alignment horizontal="center"/>
    </xf>
    <xf numFmtId="0" fontId="17" fillId="0" borderId="50" xfId="3" applyFont="1" applyBorder="1" applyAlignment="1">
      <alignment horizontal="center"/>
    </xf>
    <xf numFmtId="0" fontId="17" fillId="0" borderId="21" xfId="3" applyFont="1" applyBorder="1" applyAlignment="1">
      <alignment horizontal="center"/>
    </xf>
    <xf numFmtId="0" fontId="16" fillId="0" borderId="84" xfId="3" applyFont="1" applyBorder="1" applyAlignment="1">
      <alignment horizontal="left"/>
    </xf>
    <xf numFmtId="0" fontId="16" fillId="0" borderId="72" xfId="3" applyFont="1" applyBorder="1" applyAlignment="1">
      <alignment horizontal="center"/>
    </xf>
    <xf numFmtId="0" fontId="17" fillId="0" borderId="61" xfId="3" applyFont="1" applyBorder="1" applyAlignment="1">
      <alignment horizontal="center"/>
    </xf>
    <xf numFmtId="0" fontId="3" fillId="0" borderId="86" xfId="3" applyFont="1" applyBorder="1" applyAlignment="1">
      <alignment horizontal="center"/>
    </xf>
    <xf numFmtId="0" fontId="3" fillId="0" borderId="85" xfId="3" applyFont="1" applyBorder="1" applyAlignment="1">
      <alignment horizontal="center"/>
    </xf>
    <xf numFmtId="0" fontId="7" fillId="0" borderId="96" xfId="3" applyNumberFormat="1" applyFont="1" applyFill="1" applyBorder="1" applyAlignment="1"/>
    <xf numFmtId="0" fontId="7" fillId="0" borderId="97" xfId="3" applyNumberFormat="1" applyFont="1" applyFill="1" applyBorder="1" applyAlignment="1"/>
    <xf numFmtId="0" fontId="7" fillId="0" borderId="98" xfId="3" applyNumberFormat="1" applyFont="1" applyFill="1" applyBorder="1" applyAlignment="1"/>
    <xf numFmtId="0" fontId="7" fillId="0" borderId="68" xfId="3" applyNumberFormat="1" applyFont="1" applyFill="1" applyBorder="1" applyAlignment="1"/>
    <xf numFmtId="0" fontId="7" fillId="0" borderId="99" xfId="3" applyNumberFormat="1" applyFont="1" applyFill="1" applyBorder="1" applyAlignment="1"/>
    <xf numFmtId="0" fontId="7" fillId="0" borderId="100" xfId="3" applyFont="1" applyBorder="1" applyAlignment="1">
      <alignment horizontal="center"/>
    </xf>
    <xf numFmtId="0" fontId="22" fillId="0" borderId="100" xfId="3" applyNumberFormat="1" applyFont="1" applyFill="1" applyBorder="1" applyAlignment="1"/>
    <xf numFmtId="0" fontId="7" fillId="0" borderId="99" xfId="3" applyFont="1" applyBorder="1" applyAlignment="1">
      <alignment horizontal="center"/>
    </xf>
    <xf numFmtId="0" fontId="7" fillId="0" borderId="101" xfId="3" applyNumberFormat="1" applyFont="1" applyFill="1" applyBorder="1" applyAlignment="1"/>
    <xf numFmtId="0" fontId="7" fillId="0" borderId="102" xfId="3" applyNumberFormat="1" applyFont="1" applyFill="1" applyBorder="1" applyAlignment="1"/>
    <xf numFmtId="0" fontId="7" fillId="0" borderId="104" xfId="3" applyNumberFormat="1" applyFont="1" applyFill="1" applyBorder="1" applyAlignment="1"/>
    <xf numFmtId="0" fontId="7" fillId="0" borderId="105" xfId="3" applyNumberFormat="1" applyFont="1" applyFill="1" applyBorder="1" applyAlignment="1"/>
    <xf numFmtId="0" fontId="22" fillId="0" borderId="106" xfId="3" applyNumberFormat="1" applyFont="1" applyFill="1" applyBorder="1" applyAlignment="1"/>
    <xf numFmtId="0" fontId="22" fillId="0" borderId="103" xfId="3" applyFont="1" applyFill="1" applyBorder="1" applyAlignment="1">
      <alignment horizontal="center"/>
    </xf>
    <xf numFmtId="0" fontId="49" fillId="0" borderId="2" xfId="40" applyFont="1" applyBorder="1"/>
    <xf numFmtId="0" fontId="32" fillId="0" borderId="2" xfId="7" applyFont="1" applyBorder="1"/>
    <xf numFmtId="0" fontId="49" fillId="0" borderId="1" xfId="40" applyFont="1" applyBorder="1"/>
    <xf numFmtId="0" fontId="15" fillId="0" borderId="15" xfId="3" applyNumberFormat="1" applyFont="1" applyFill="1" applyBorder="1" applyAlignment="1">
      <alignment horizontal="center"/>
    </xf>
    <xf numFmtId="0" fontId="0" fillId="2" borderId="0" xfId="3" applyNumberFormat="1" applyFont="1" applyFill="1" applyBorder="1" applyAlignment="1">
      <alignment horizontal="center"/>
    </xf>
    <xf numFmtId="0" fontId="2" fillId="2" borderId="34" xfId="3" applyNumberFormat="1" applyFont="1" applyFill="1" applyBorder="1" applyAlignment="1">
      <alignment horizontal="center"/>
    </xf>
    <xf numFmtId="0" fontId="2" fillId="0" borderId="2" xfId="2" applyFont="1" applyBorder="1" applyAlignment="1" applyProtection="1">
      <alignment horizontal="center" vertical="center"/>
    </xf>
    <xf numFmtId="0" fontId="50" fillId="0" borderId="2" xfId="40" applyFont="1" applyBorder="1" applyAlignment="1">
      <alignment horizontal="left"/>
    </xf>
    <xf numFmtId="0" fontId="2" fillId="2" borderId="107" xfId="3" applyNumberFormat="1" applyFont="1" applyFill="1" applyBorder="1" applyAlignment="1">
      <alignment horizontal="center"/>
    </xf>
    <xf numFmtId="0" fontId="49" fillId="0" borderId="2" xfId="4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>
      <alignment horizontal="left" vertical="center"/>
    </xf>
    <xf numFmtId="0" fontId="10" fillId="0" borderId="2" xfId="7" applyFont="1" applyBorder="1"/>
    <xf numFmtId="0" fontId="16" fillId="0" borderId="108" xfId="3" applyFont="1" applyBorder="1" applyAlignment="1"/>
    <xf numFmtId="0" fontId="2" fillId="0" borderId="2" xfId="3" applyNumberFormat="1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49" fillId="0" borderId="2" xfId="40" applyFont="1" applyBorder="1" applyAlignment="1">
      <alignment vertical="center"/>
    </xf>
    <xf numFmtId="0" fontId="1" fillId="0" borderId="0" xfId="40" applyBorder="1"/>
    <xf numFmtId="0" fontId="49" fillId="0" borderId="2" xfId="40" applyFont="1" applyBorder="1" applyAlignment="1">
      <alignment horizontal="left"/>
    </xf>
    <xf numFmtId="0" fontId="51" fillId="2" borderId="76" xfId="3" applyNumberFormat="1" applyFont="1" applyFill="1" applyBorder="1" applyAlignment="1">
      <alignment horizontal="center"/>
    </xf>
    <xf numFmtId="0" fontId="21" fillId="0" borderId="2" xfId="3" applyNumberFormat="1" applyFont="1" applyFill="1" applyBorder="1" applyAlignment="1">
      <alignment horizontal="center"/>
    </xf>
    <xf numFmtId="0" fontId="49" fillId="2" borderId="2" xfId="40" applyFont="1" applyFill="1" applyBorder="1"/>
    <xf numFmtId="0" fontId="51" fillId="0" borderId="2" xfId="2" applyFont="1" applyBorder="1" applyAlignment="1" applyProtection="1">
      <alignment horizontal="center" vertical="center"/>
    </xf>
    <xf numFmtId="0" fontId="15" fillId="0" borderId="2" xfId="3" applyFont="1" applyBorder="1" applyAlignment="1">
      <alignment horizontal="center"/>
    </xf>
    <xf numFmtId="0" fontId="1" fillId="0" borderId="0" xfId="40" applyBorder="1"/>
    <xf numFmtId="0" fontId="52" fillId="0" borderId="2" xfId="40" applyFont="1" applyBorder="1"/>
    <xf numFmtId="0" fontId="16" fillId="0" borderId="31" xfId="3" applyFont="1" applyBorder="1" applyAlignment="1">
      <alignment horizontal="left"/>
    </xf>
    <xf numFmtId="0" fontId="8" fillId="0" borderId="109" xfId="3" applyFont="1" applyBorder="1" applyAlignment="1">
      <alignment horizontal="center"/>
    </xf>
    <xf numFmtId="0" fontId="8" fillId="0" borderId="111" xfId="3" applyFont="1" applyBorder="1" applyAlignment="1">
      <alignment horizontal="center"/>
    </xf>
    <xf numFmtId="0" fontId="9" fillId="0" borderId="112" xfId="3" applyFont="1" applyBorder="1" applyAlignment="1">
      <alignment horizontal="center"/>
    </xf>
    <xf numFmtId="0" fontId="8" fillId="0" borderId="110" xfId="3" applyFont="1" applyBorder="1" applyAlignment="1">
      <alignment horizontal="center"/>
    </xf>
    <xf numFmtId="0" fontId="0" fillId="0" borderId="15" xfId="0" applyFont="1" applyBorder="1" applyAlignment="1">
      <alignment horizontal="left"/>
    </xf>
    <xf numFmtId="0" fontId="7" fillId="0" borderId="15" xfId="3" applyNumberFormat="1" applyFont="1" applyFill="1" applyBorder="1" applyAlignment="1">
      <alignment horizontal="center"/>
    </xf>
    <xf numFmtId="0" fontId="2" fillId="2" borderId="113" xfId="3" applyNumberFormat="1" applyFont="1" applyFill="1" applyBorder="1" applyAlignment="1">
      <alignment horizontal="center"/>
    </xf>
    <xf numFmtId="0" fontId="49" fillId="0" borderId="0" xfId="40" applyFont="1" applyBorder="1"/>
    <xf numFmtId="0" fontId="0" fillId="0" borderId="0" xfId="0" applyAlignment="1">
      <alignment horizontal="center"/>
    </xf>
    <xf numFmtId="0" fontId="53" fillId="0" borderId="2" xfId="0" applyFont="1" applyBorder="1"/>
    <xf numFmtId="0" fontId="2" fillId="0" borderId="1" xfId="3" applyNumberFormat="1" applyFont="1" applyFill="1" applyBorder="1" applyAlignment="1">
      <alignment horizontal="center"/>
    </xf>
    <xf numFmtId="0" fontId="0" fillId="2" borderId="114" xfId="3" applyNumberFormat="1" applyFont="1" applyFill="1" applyBorder="1" applyAlignment="1">
      <alignment horizontal="center"/>
    </xf>
    <xf numFmtId="0" fontId="11" fillId="0" borderId="70" xfId="3" applyFont="1" applyBorder="1" applyAlignment="1"/>
    <xf numFmtId="0" fontId="11" fillId="0" borderId="71" xfId="3" applyFont="1" applyBorder="1" applyAlignment="1"/>
    <xf numFmtId="0" fontId="11" fillId="0" borderId="6" xfId="0" applyFont="1" applyFill="1" applyBorder="1" applyAlignment="1">
      <alignment horizontal="center"/>
    </xf>
    <xf numFmtId="0" fontId="12" fillId="0" borderId="7" xfId="0" applyFont="1" applyFill="1" applyBorder="1" applyAlignment="1"/>
    <xf numFmtId="0" fontId="12" fillId="0" borderId="8" xfId="0" applyFont="1" applyFill="1" applyBorder="1" applyAlignment="1"/>
  </cellXfs>
  <cellStyles count="50">
    <cellStyle name="20% - Accent1" xfId="23" builtinId="30" customBuiltin="1"/>
    <cellStyle name="20% - Accent2" xfId="26" builtinId="34" customBuiltin="1"/>
    <cellStyle name="20% - Accent3" xfId="29" builtinId="38" customBuiltin="1"/>
    <cellStyle name="20% - Accent4" xfId="32" builtinId="42" customBuiltin="1"/>
    <cellStyle name="20% - Accent5" xfId="35" builtinId="46" customBuiltin="1"/>
    <cellStyle name="20% - Accent6" xfId="38" builtinId="50" customBuiltin="1"/>
    <cellStyle name="40% - Accent1" xfId="24" builtinId="31" customBuiltin="1"/>
    <cellStyle name="40% - Accent2" xfId="27" builtinId="35" customBuiltin="1"/>
    <cellStyle name="40% - Accent3" xfId="30" builtinId="39" customBuiltin="1"/>
    <cellStyle name="40% - Accent4" xfId="33" builtinId="43" customBuiltin="1"/>
    <cellStyle name="40% - Accent5" xfId="36" builtinId="47" customBuiltin="1"/>
    <cellStyle name="40% - Accent6" xfId="39" builtinId="51" customBuiltin="1"/>
    <cellStyle name="60% - Accent1 2" xfId="44" xr:uid="{00000000-0005-0000-0000-00000C000000}"/>
    <cellStyle name="60% - Accent2 2" xfId="45" xr:uid="{00000000-0005-0000-0000-00000D000000}"/>
    <cellStyle name="60% - Accent3 2" xfId="46" xr:uid="{00000000-0005-0000-0000-00000E000000}"/>
    <cellStyle name="60% - Accent4 2" xfId="47" xr:uid="{00000000-0005-0000-0000-00000F000000}"/>
    <cellStyle name="60% - Accent5 2" xfId="48" xr:uid="{00000000-0005-0000-0000-000010000000}"/>
    <cellStyle name="60% - Accent6 2" xfId="49" xr:uid="{00000000-0005-0000-0000-000011000000}"/>
    <cellStyle name="Accent1" xfId="22" builtinId="29" customBuiltin="1"/>
    <cellStyle name="Accent2" xfId="25" builtinId="33" customBuiltin="1"/>
    <cellStyle name="Accent3" xfId="28" builtinId="37" customBuiltin="1"/>
    <cellStyle name="Accent4" xfId="31" builtinId="41" customBuiltin="1"/>
    <cellStyle name="Accent5" xfId="34" builtinId="45" customBuiltin="1"/>
    <cellStyle name="Accent6" xfId="37" builtinId="49" customBuiltin="1"/>
    <cellStyle name="Berekening" xfId="16" builtinId="22" customBuiltin="1"/>
    <cellStyle name="Controlecel" xfId="18" builtinId="23" customBuiltin="1"/>
    <cellStyle name="Gekoppelde cel" xfId="17" builtinId="24" customBuiltin="1"/>
    <cellStyle name="Goed" xfId="12" builtinId="26" customBuiltin="1"/>
    <cellStyle name="Hyperlink" xfId="2" builtinId="8"/>
    <cellStyle name="Invoer" xfId="14" builtinId="20" customBuiltin="1"/>
    <cellStyle name="Kop 1" xfId="8" builtinId="16" customBuiltin="1"/>
    <cellStyle name="Kop 2" xfId="9" builtinId="17" customBuiltin="1"/>
    <cellStyle name="Kop 3" xfId="10" builtinId="18" customBuiltin="1"/>
    <cellStyle name="Kop 4" xfId="11" builtinId="19" customBuiltin="1"/>
    <cellStyle name="Neutraal 2" xfId="42" xr:uid="{00000000-0005-0000-0000-000022000000}"/>
    <cellStyle name="Notitie 2" xfId="43" xr:uid="{00000000-0005-0000-0000-000023000000}"/>
    <cellStyle name="Ongeldig" xfId="13" builtinId="27" customBuiltin="1"/>
    <cellStyle name="RijNiveau_4" xfId="1" builtinId="1" iLevel="3"/>
    <cellStyle name="Standaard" xfId="0" builtinId="0"/>
    <cellStyle name="Standaard 2" xfId="3" xr:uid="{00000000-0005-0000-0000-000027000000}"/>
    <cellStyle name="Standaard 3" xfId="4" xr:uid="{00000000-0005-0000-0000-000028000000}"/>
    <cellStyle name="Standaard 3 2" xfId="5" xr:uid="{00000000-0005-0000-0000-000029000000}"/>
    <cellStyle name="Standaard 4" xfId="6" xr:uid="{00000000-0005-0000-0000-00002A000000}"/>
    <cellStyle name="Standaard 5" xfId="7" xr:uid="{00000000-0005-0000-0000-00002B000000}"/>
    <cellStyle name="Standaard 6" xfId="40" xr:uid="{00000000-0005-0000-0000-00002C000000}"/>
    <cellStyle name="Titel 2" xfId="41" xr:uid="{00000000-0005-0000-0000-00002D000000}"/>
    <cellStyle name="Totaal" xfId="21" builtinId="25" customBuiltin="1"/>
    <cellStyle name="Uitvoer" xfId="15" builtinId="21" customBuiltin="1"/>
    <cellStyle name="Verklarende tekst" xfId="20" builtinId="53" customBuiltin="1"/>
    <cellStyle name="Waarschuwingstekst" xfId="1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72"/>
  <sheetViews>
    <sheetView topLeftCell="A4" workbookViewId="0">
      <selection activeCell="D32" sqref="D32"/>
    </sheetView>
  </sheetViews>
  <sheetFormatPr defaultColWidth="9.140625" defaultRowHeight="15" x14ac:dyDescent="0.25"/>
  <cols>
    <col min="1" max="1" width="5.140625" style="5" customWidth="1"/>
    <col min="2" max="2" width="6.5703125" style="5" customWidth="1"/>
    <col min="3" max="3" width="24.85546875" style="5" customWidth="1"/>
    <col min="4" max="4" width="5.7109375" style="5" bestFit="1" customWidth="1"/>
    <col min="5" max="5" width="7.42578125" style="5" bestFit="1" customWidth="1"/>
    <col min="6" max="6" width="9.140625" style="4"/>
    <col min="7" max="7" width="5.140625" style="5" customWidth="1"/>
    <col min="8" max="8" width="6.42578125" style="5" bestFit="1" customWidth="1"/>
    <col min="9" max="9" width="23.85546875" style="5" customWidth="1"/>
    <col min="10" max="10" width="5.5703125" style="5" customWidth="1"/>
    <col min="11" max="11" width="6.5703125" style="5" bestFit="1" customWidth="1"/>
    <col min="12" max="12" width="9.7109375" style="4" bestFit="1" customWidth="1"/>
    <col min="13" max="13" width="4" style="5" customWidth="1"/>
    <col min="14" max="14" width="3.7109375" style="5" customWidth="1"/>
    <col min="15" max="15" width="15.140625" style="5" customWidth="1"/>
    <col min="16" max="16384" width="9.140625" style="5"/>
  </cols>
  <sheetData>
    <row r="1" spans="1:20" ht="15.75" x14ac:dyDescent="0.25">
      <c r="A1" s="2"/>
      <c r="B1" s="3"/>
      <c r="C1" s="3"/>
      <c r="D1" s="3"/>
      <c r="E1" s="3"/>
      <c r="G1" s="2"/>
      <c r="H1" s="3"/>
      <c r="I1" s="3"/>
      <c r="J1" s="3"/>
      <c r="K1" s="3"/>
    </row>
    <row r="2" spans="1:20" ht="15.75" x14ac:dyDescent="0.25">
      <c r="A2" s="2"/>
      <c r="B2" s="3"/>
      <c r="C2" s="3"/>
      <c r="D2" s="3"/>
      <c r="E2" s="3"/>
      <c r="G2" s="2"/>
      <c r="H2" s="3"/>
      <c r="I2" s="3"/>
      <c r="J2" s="3"/>
      <c r="K2" s="3"/>
    </row>
    <row r="3" spans="1:20" customFormat="1" ht="12.75" x14ac:dyDescent="0.2"/>
    <row r="4" spans="1:20" x14ac:dyDescent="0.25">
      <c r="A4" s="6"/>
      <c r="B4" s="76"/>
      <c r="C4" s="76"/>
      <c r="D4" s="40"/>
      <c r="E4" s="38"/>
      <c r="F4" s="39"/>
      <c r="G4" s="6"/>
      <c r="H4" s="77"/>
      <c r="I4" s="77"/>
      <c r="J4" s="8"/>
      <c r="K4" s="9"/>
      <c r="N4" s="10"/>
    </row>
    <row r="5" spans="1:20" x14ac:dyDescent="0.25">
      <c r="A5" s="6"/>
      <c r="B5" s="76"/>
      <c r="C5" s="76"/>
      <c r="D5" s="41"/>
      <c r="E5" s="38"/>
      <c r="F5" s="39"/>
      <c r="G5" s="6"/>
      <c r="H5" s="77"/>
      <c r="I5" s="78"/>
      <c r="J5" s="8"/>
      <c r="K5" s="9"/>
      <c r="N5" s="13"/>
      <c r="O5" s="13"/>
      <c r="P5" s="14"/>
      <c r="Q5" s="14"/>
      <c r="R5" s="14"/>
      <c r="S5" s="15"/>
      <c r="T5" s="15"/>
    </row>
    <row r="6" spans="1:20" x14ac:dyDescent="0.25">
      <c r="A6" s="6"/>
      <c r="B6" s="77"/>
      <c r="C6" s="76"/>
      <c r="D6" s="41"/>
      <c r="E6" s="38"/>
      <c r="F6" s="39"/>
      <c r="G6" s="6"/>
      <c r="H6" s="80"/>
      <c r="I6" s="76"/>
      <c r="J6" s="8"/>
      <c r="K6" s="9"/>
      <c r="N6" s="13"/>
      <c r="O6" s="13"/>
      <c r="P6" s="14"/>
      <c r="Q6" s="14"/>
      <c r="R6" s="14"/>
      <c r="S6" s="15"/>
      <c r="T6" s="15"/>
    </row>
    <row r="7" spans="1:20" x14ac:dyDescent="0.25">
      <c r="A7" s="6"/>
      <c r="B7" s="77"/>
      <c r="C7" s="76"/>
      <c r="D7" s="41"/>
      <c r="E7" s="38"/>
      <c r="F7" s="39"/>
      <c r="G7" s="6"/>
      <c r="H7" s="76"/>
      <c r="I7" s="76"/>
      <c r="J7" s="8"/>
      <c r="K7" s="9"/>
      <c r="N7" s="13"/>
      <c r="O7" s="13"/>
      <c r="P7" s="14"/>
      <c r="Q7" s="14"/>
      <c r="R7" s="14"/>
      <c r="S7" s="15"/>
      <c r="T7" s="15"/>
    </row>
    <row r="8" spans="1:20" x14ac:dyDescent="0.25">
      <c r="A8" s="6"/>
      <c r="B8" s="77"/>
      <c r="C8" s="76"/>
      <c r="D8" s="41"/>
      <c r="E8" s="38"/>
      <c r="F8" s="39"/>
      <c r="G8" s="6"/>
      <c r="H8" s="76"/>
      <c r="I8" s="76"/>
      <c r="J8" s="8"/>
      <c r="K8" s="9"/>
      <c r="N8" s="13"/>
      <c r="O8" s="13"/>
      <c r="P8" s="14"/>
      <c r="Q8" s="14"/>
      <c r="R8" s="14"/>
      <c r="S8" s="15"/>
      <c r="T8" s="15"/>
    </row>
    <row r="9" spans="1:20" x14ac:dyDescent="0.25">
      <c r="A9" s="6"/>
      <c r="B9" s="76"/>
      <c r="C9" s="76"/>
      <c r="D9" s="40"/>
      <c r="E9" s="38"/>
      <c r="F9" s="39"/>
      <c r="G9" s="6"/>
      <c r="H9" s="76"/>
      <c r="I9" s="76"/>
      <c r="J9" s="8"/>
      <c r="K9" s="9"/>
      <c r="N9" s="13"/>
      <c r="O9" s="13"/>
      <c r="P9" s="14"/>
      <c r="Q9" s="14"/>
      <c r="R9" s="14"/>
      <c r="S9" s="15"/>
      <c r="T9" s="15"/>
    </row>
    <row r="10" spans="1:20" x14ac:dyDescent="0.25">
      <c r="A10" s="6"/>
      <c r="B10" s="76"/>
      <c r="C10" s="76"/>
      <c r="D10" s="40"/>
      <c r="E10" s="38"/>
      <c r="F10" s="39"/>
      <c r="G10" s="6"/>
      <c r="H10" s="76"/>
      <c r="I10" s="76"/>
      <c r="J10" s="8"/>
      <c r="K10" s="9"/>
      <c r="N10" s="13"/>
      <c r="O10" s="13"/>
      <c r="P10" s="14"/>
      <c r="Q10" s="14"/>
      <c r="R10" s="14"/>
      <c r="S10" s="15"/>
      <c r="T10" s="15"/>
    </row>
    <row r="11" spans="1:20" x14ac:dyDescent="0.25">
      <c r="A11" s="6"/>
      <c r="B11" s="32"/>
      <c r="C11" s="49"/>
      <c r="D11" s="40"/>
      <c r="E11" s="38"/>
      <c r="F11" s="39"/>
      <c r="G11" s="6"/>
      <c r="H11" s="76"/>
      <c r="I11" s="76"/>
      <c r="J11" s="8"/>
      <c r="K11" s="9"/>
      <c r="N11" s="13"/>
      <c r="O11" s="13"/>
      <c r="P11" s="14"/>
      <c r="Q11" s="14"/>
      <c r="R11" s="14"/>
      <c r="S11" s="15"/>
      <c r="T11" s="15"/>
    </row>
    <row r="12" spans="1:20" x14ac:dyDescent="0.25">
      <c r="G12" s="6"/>
      <c r="H12" s="76"/>
      <c r="I12" s="76"/>
      <c r="J12" s="8"/>
      <c r="K12" s="9"/>
      <c r="N12" s="13"/>
      <c r="O12" s="13"/>
      <c r="P12" s="14"/>
      <c r="Q12" s="14"/>
      <c r="R12" s="14"/>
      <c r="S12" s="15"/>
      <c r="T12" s="15"/>
    </row>
    <row r="13" spans="1:20" ht="15.75" x14ac:dyDescent="0.25">
      <c r="A13" s="2"/>
      <c r="G13" s="6"/>
      <c r="H13" s="76"/>
      <c r="I13" s="76"/>
      <c r="J13" s="8"/>
      <c r="K13" s="9"/>
      <c r="N13" s="16"/>
      <c r="O13" s="16"/>
      <c r="P13" s="14"/>
      <c r="Q13" s="14"/>
      <c r="R13" s="14"/>
      <c r="S13" s="15"/>
      <c r="T13" s="15"/>
    </row>
    <row r="14" spans="1:20" ht="15.75" x14ac:dyDescent="0.25">
      <c r="A14" s="2"/>
      <c r="B14" s="3"/>
      <c r="C14" s="3"/>
      <c r="D14" s="3"/>
      <c r="E14" s="3"/>
      <c r="G14" s="6"/>
      <c r="H14" s="76"/>
      <c r="I14" s="76"/>
      <c r="J14" s="8"/>
      <c r="K14" s="9"/>
      <c r="N14" s="16"/>
      <c r="O14" s="16"/>
      <c r="P14" s="14"/>
      <c r="Q14" s="14"/>
      <c r="R14" s="14"/>
      <c r="S14" s="15"/>
      <c r="T14" s="15"/>
    </row>
    <row r="15" spans="1:20" x14ac:dyDescent="0.25">
      <c r="A15" s="17"/>
      <c r="B15" s="6"/>
      <c r="C15" s="18"/>
      <c r="D15" s="18"/>
      <c r="E15" s="18"/>
      <c r="G15" s="6"/>
      <c r="H15" s="76"/>
      <c r="I15" s="76"/>
      <c r="J15" s="8"/>
      <c r="K15" s="9"/>
      <c r="N15" s="16"/>
      <c r="O15" s="16"/>
      <c r="P15" s="14"/>
      <c r="Q15" s="14"/>
      <c r="R15" s="14"/>
      <c r="S15" s="15"/>
      <c r="T15" s="15"/>
    </row>
    <row r="16" spans="1:20" x14ac:dyDescent="0.25">
      <c r="A16" s="17"/>
      <c r="B16" s="77"/>
      <c r="C16" s="77"/>
      <c r="D16" s="50"/>
      <c r="E16" s="50"/>
      <c r="G16" s="6"/>
      <c r="H16" s="76"/>
      <c r="I16" s="76"/>
      <c r="J16" s="8"/>
      <c r="K16" s="9"/>
      <c r="N16" s="16"/>
      <c r="O16" s="16"/>
      <c r="P16" s="14"/>
      <c r="Q16" s="14"/>
      <c r="R16" s="14"/>
      <c r="S16" s="15"/>
      <c r="T16" s="15"/>
    </row>
    <row r="17" spans="1:20" x14ac:dyDescent="0.25">
      <c r="A17" s="17"/>
      <c r="B17" s="76"/>
      <c r="C17" s="76"/>
      <c r="D17" s="50"/>
      <c r="E17" s="50"/>
      <c r="G17" s="6"/>
      <c r="H17" s="76"/>
      <c r="I17" s="76"/>
      <c r="J17" s="8"/>
      <c r="K17" s="9"/>
      <c r="N17" s="16"/>
      <c r="O17" s="16"/>
      <c r="P17" s="14"/>
      <c r="Q17" s="14"/>
      <c r="R17" s="14"/>
      <c r="S17" s="15"/>
      <c r="T17" s="15"/>
    </row>
    <row r="18" spans="1:20" x14ac:dyDescent="0.25">
      <c r="A18" s="17"/>
      <c r="B18" s="76"/>
      <c r="C18" s="76"/>
      <c r="D18" s="50"/>
      <c r="E18" s="50"/>
      <c r="G18" s="6"/>
      <c r="H18" s="76"/>
      <c r="I18" s="76"/>
      <c r="J18" s="8"/>
      <c r="K18" s="9"/>
      <c r="N18" s="16"/>
      <c r="O18" s="16"/>
      <c r="P18" s="14"/>
      <c r="Q18" s="14"/>
      <c r="R18" s="14"/>
      <c r="S18" s="15"/>
      <c r="T18" s="15"/>
    </row>
    <row r="19" spans="1:20" x14ac:dyDescent="0.25">
      <c r="A19" s="17"/>
      <c r="B19" s="76"/>
      <c r="C19" s="76"/>
      <c r="D19" s="50"/>
      <c r="E19" s="50"/>
      <c r="G19" s="6"/>
      <c r="H19" s="76"/>
      <c r="I19" s="76"/>
      <c r="J19" s="8"/>
      <c r="K19" s="9"/>
      <c r="N19" s="15"/>
      <c r="O19" s="15"/>
      <c r="P19" s="14"/>
      <c r="Q19" s="14"/>
      <c r="R19" s="14"/>
      <c r="S19" s="15"/>
      <c r="T19" s="15"/>
    </row>
    <row r="20" spans="1:20" x14ac:dyDescent="0.25">
      <c r="B20" s="76"/>
      <c r="C20" s="76"/>
      <c r="D20" s="50"/>
      <c r="E20" s="50"/>
      <c r="H20" s="49"/>
      <c r="I20" s="49"/>
      <c r="J20" s="8"/>
      <c r="K20" s="9"/>
      <c r="N20" s="15"/>
      <c r="O20" s="14"/>
      <c r="P20" s="14"/>
      <c r="Q20" s="14"/>
      <c r="R20" s="14"/>
      <c r="S20" s="15"/>
      <c r="T20" s="15"/>
    </row>
    <row r="21" spans="1:20" ht="15.75" x14ac:dyDescent="0.25">
      <c r="B21" s="76"/>
      <c r="C21" s="76"/>
      <c r="D21" s="41"/>
      <c r="E21" s="41"/>
      <c r="G21" s="2"/>
      <c r="N21" s="15"/>
      <c r="O21" s="15"/>
      <c r="P21" s="14"/>
      <c r="Q21" s="14"/>
      <c r="R21" s="14"/>
      <c r="S21" s="15"/>
      <c r="T21" s="15"/>
    </row>
    <row r="22" spans="1:20" ht="15.75" x14ac:dyDescent="0.25">
      <c r="B22" s="76"/>
      <c r="C22" s="76"/>
      <c r="D22" s="42"/>
      <c r="E22" s="42"/>
      <c r="G22" s="2"/>
      <c r="J22" s="3"/>
      <c r="K22" s="3"/>
      <c r="N22" s="15"/>
      <c r="O22" s="16" t="s">
        <v>2</v>
      </c>
      <c r="P22" s="14"/>
      <c r="Q22" s="14"/>
      <c r="R22" s="14"/>
      <c r="S22" s="15"/>
      <c r="T22" s="15"/>
    </row>
    <row r="23" spans="1:20" x14ac:dyDescent="0.25">
      <c r="B23" s="76"/>
      <c r="C23" s="76"/>
      <c r="D23" s="42"/>
      <c r="E23" s="42"/>
      <c r="N23" s="15"/>
      <c r="O23" s="15" t="s">
        <v>2</v>
      </c>
      <c r="P23" s="14"/>
      <c r="Q23" s="19"/>
      <c r="R23" s="14"/>
      <c r="S23" s="15"/>
      <c r="T23" s="15"/>
    </row>
    <row r="24" spans="1:20" x14ac:dyDescent="0.25">
      <c r="B24" s="76"/>
      <c r="C24" s="76"/>
      <c r="D24" s="42"/>
      <c r="E24" s="42"/>
      <c r="H24" s="76"/>
      <c r="I24" s="76"/>
      <c r="J24" s="8"/>
      <c r="K24" s="9"/>
      <c r="M24" s="5" t="s">
        <v>2</v>
      </c>
      <c r="N24" s="15"/>
      <c r="O24" s="15" t="s">
        <v>2</v>
      </c>
      <c r="Q24" s="34" t="s">
        <v>2</v>
      </c>
      <c r="R24" s="14"/>
      <c r="S24" s="15"/>
      <c r="T24" s="15"/>
    </row>
    <row r="25" spans="1:20" ht="15.75" x14ac:dyDescent="0.25">
      <c r="B25" s="46"/>
      <c r="C25" s="47"/>
      <c r="D25" s="42"/>
      <c r="E25" s="42"/>
      <c r="H25" s="76"/>
      <c r="I25" s="76"/>
      <c r="J25" s="8"/>
      <c r="K25" s="9"/>
      <c r="O25" s="15"/>
      <c r="P25" s="14"/>
      <c r="Q25" s="14"/>
      <c r="R25" s="14"/>
      <c r="S25" s="15"/>
      <c r="T25" s="15"/>
    </row>
    <row r="26" spans="1:20" ht="15.75" x14ac:dyDescent="0.25">
      <c r="A26" s="2"/>
      <c r="B26" s="46"/>
      <c r="C26" s="47"/>
      <c r="D26" s="3"/>
      <c r="E26" s="3"/>
      <c r="H26" s="76"/>
      <c r="I26" s="76"/>
      <c r="J26" s="8"/>
      <c r="K26" s="9"/>
      <c r="O26" s="15"/>
      <c r="P26" s="14"/>
      <c r="Q26" s="16"/>
      <c r="R26" s="14"/>
      <c r="S26" s="15"/>
      <c r="T26" s="15"/>
    </row>
    <row r="27" spans="1:20" ht="15.75" x14ac:dyDescent="0.25">
      <c r="A27" s="2"/>
      <c r="B27" s="46"/>
      <c r="C27" s="47"/>
      <c r="D27" s="42"/>
      <c r="E27" s="42"/>
      <c r="G27" s="3"/>
      <c r="H27" s="76"/>
      <c r="I27" s="76"/>
      <c r="J27" s="8"/>
      <c r="K27" s="9"/>
      <c r="M27" s="5" t="s">
        <v>2</v>
      </c>
      <c r="N27" s="15"/>
      <c r="O27" s="15"/>
      <c r="P27" s="14"/>
      <c r="Q27" s="16"/>
      <c r="R27" s="16"/>
      <c r="S27" s="15"/>
      <c r="T27" s="15"/>
    </row>
    <row r="28" spans="1:20" x14ac:dyDescent="0.25">
      <c r="B28" s="49"/>
      <c r="C28" s="49"/>
      <c r="D28" s="50"/>
      <c r="E28" s="50"/>
      <c r="G28" s="6"/>
      <c r="H28" s="76"/>
      <c r="I28" s="76"/>
      <c r="J28" s="8"/>
      <c r="K28" s="9"/>
      <c r="N28" s="15"/>
      <c r="O28" s="15"/>
      <c r="P28" s="14"/>
      <c r="Q28" s="16"/>
      <c r="R28" s="16"/>
      <c r="S28" s="15"/>
      <c r="T28" s="15"/>
    </row>
    <row r="29" spans="1:20" x14ac:dyDescent="0.25">
      <c r="B29" s="76"/>
      <c r="C29" s="76"/>
      <c r="D29" s="50"/>
      <c r="E29" s="50"/>
      <c r="G29" s="6"/>
      <c r="H29" s="76"/>
      <c r="I29" s="76"/>
      <c r="J29" s="8"/>
      <c r="K29" s="9"/>
      <c r="N29" s="15"/>
      <c r="O29" s="15"/>
      <c r="P29" s="14"/>
      <c r="Q29" s="16"/>
      <c r="R29" s="16"/>
      <c r="S29" s="15"/>
      <c r="T29" s="15"/>
    </row>
    <row r="30" spans="1:20" x14ac:dyDescent="0.25">
      <c r="B30" s="76"/>
      <c r="C30" s="76"/>
      <c r="D30" s="50"/>
      <c r="E30" s="50"/>
      <c r="G30" s="6"/>
      <c r="H30" s="76"/>
      <c r="I30" s="76"/>
      <c r="J30" s="8"/>
      <c r="K30" s="9"/>
      <c r="N30" s="15"/>
      <c r="O30" s="15"/>
      <c r="P30" s="14"/>
      <c r="Q30" s="16"/>
      <c r="R30" s="16"/>
      <c r="S30" s="15"/>
      <c r="T30" s="15"/>
    </row>
    <row r="31" spans="1:20" x14ac:dyDescent="0.25">
      <c r="B31" s="76"/>
      <c r="C31" s="76"/>
      <c r="D31" s="50"/>
      <c r="E31" s="50"/>
      <c r="G31" s="6"/>
      <c r="H31" s="76"/>
      <c r="I31" s="76"/>
      <c r="J31" s="8"/>
      <c r="K31" s="9"/>
      <c r="N31" s="15"/>
      <c r="O31" s="15"/>
      <c r="P31" s="14"/>
      <c r="Q31" s="16"/>
      <c r="R31" s="16"/>
      <c r="S31" s="15"/>
      <c r="T31" s="15"/>
    </row>
    <row r="32" spans="1:20" x14ac:dyDescent="0.25">
      <c r="B32" s="76"/>
      <c r="C32" s="76"/>
      <c r="D32" s="41"/>
      <c r="E32" s="41"/>
      <c r="G32" s="6"/>
      <c r="H32" s="76"/>
      <c r="I32" s="76"/>
      <c r="J32" s="8"/>
      <c r="K32" s="9"/>
      <c r="N32" s="15"/>
      <c r="O32" s="15"/>
      <c r="R32" s="16"/>
      <c r="S32" s="15"/>
      <c r="T32" s="15"/>
    </row>
    <row r="33" spans="1:20" x14ac:dyDescent="0.25">
      <c r="B33" s="49"/>
      <c r="C33" s="49"/>
      <c r="D33" s="41"/>
      <c r="E33" s="41"/>
      <c r="G33" s="6"/>
      <c r="N33" s="15"/>
      <c r="O33" s="15"/>
      <c r="R33" s="16"/>
      <c r="S33" s="15"/>
      <c r="T33" s="15"/>
    </row>
    <row r="34" spans="1:20" ht="15.75" x14ac:dyDescent="0.25">
      <c r="B34" s="49"/>
      <c r="C34" s="49"/>
      <c r="D34" s="12"/>
      <c r="E34" s="9"/>
      <c r="G34" s="2"/>
      <c r="H34" s="3"/>
      <c r="J34" s="21"/>
      <c r="K34" s="21"/>
      <c r="N34" s="15"/>
      <c r="O34" s="15"/>
      <c r="R34" s="16"/>
      <c r="S34" s="15"/>
      <c r="T34" s="15"/>
    </row>
    <row r="35" spans="1:20" ht="15.75" x14ac:dyDescent="0.25">
      <c r="A35" s="2"/>
      <c r="B35" s="43"/>
      <c r="C35" s="42"/>
      <c r="D35" s="3"/>
      <c r="E35" s="3"/>
      <c r="G35" s="2"/>
      <c r="H35" s="3"/>
      <c r="I35" s="3"/>
      <c r="J35" s="3"/>
      <c r="K35" s="3"/>
      <c r="N35" s="15"/>
      <c r="O35" s="15"/>
      <c r="R35" s="16"/>
      <c r="S35" s="15"/>
      <c r="T35" s="15"/>
    </row>
    <row r="36" spans="1:20" ht="15.75" x14ac:dyDescent="0.25">
      <c r="A36" s="2"/>
      <c r="B36" s="42"/>
      <c r="C36" s="34"/>
      <c r="F36" s="5"/>
      <c r="G36" s="6"/>
      <c r="H36" s="6"/>
      <c r="I36" s="18"/>
      <c r="J36" s="18"/>
      <c r="K36" s="18"/>
      <c r="N36" s="15"/>
      <c r="O36" s="15"/>
      <c r="R36" s="16"/>
      <c r="S36" s="15"/>
      <c r="T36" s="15"/>
    </row>
    <row r="37" spans="1:20" ht="15.75" x14ac:dyDescent="0.25">
      <c r="A37" s="2"/>
      <c r="B37" s="42"/>
      <c r="C37" s="34"/>
      <c r="F37" s="5"/>
      <c r="G37" s="6"/>
      <c r="J37" s="8"/>
      <c r="K37" s="9"/>
      <c r="N37" s="15"/>
      <c r="O37" s="15"/>
      <c r="R37" s="16"/>
      <c r="S37" s="15"/>
      <c r="T37" s="15"/>
    </row>
    <row r="38" spans="1:20" x14ac:dyDescent="0.25">
      <c r="B38" s="76"/>
      <c r="C38" s="76"/>
      <c r="D38" s="8"/>
      <c r="E38" s="9"/>
      <c r="G38" s="6"/>
      <c r="H38" s="76"/>
      <c r="I38" s="76"/>
      <c r="J38" s="8"/>
      <c r="K38" s="9"/>
      <c r="N38" s="15"/>
      <c r="O38" s="15"/>
      <c r="R38" s="16"/>
      <c r="S38" s="15"/>
      <c r="T38" s="15"/>
    </row>
    <row r="39" spans="1:20" x14ac:dyDescent="0.25">
      <c r="A39" s="17"/>
      <c r="B39" s="76"/>
      <c r="C39" s="76"/>
      <c r="D39" s="8"/>
      <c r="E39" s="9"/>
      <c r="G39" s="22"/>
      <c r="H39" s="76"/>
      <c r="I39" s="76"/>
      <c r="J39" s="8"/>
      <c r="K39" s="9"/>
      <c r="N39" s="15"/>
      <c r="O39" s="15"/>
      <c r="R39" s="16"/>
      <c r="S39" s="15"/>
      <c r="T39" s="15"/>
    </row>
    <row r="40" spans="1:20" x14ac:dyDescent="0.25">
      <c r="A40" s="17"/>
      <c r="B40" s="76"/>
      <c r="C40" s="76"/>
      <c r="D40" s="8"/>
      <c r="E40" s="9"/>
      <c r="G40" s="6"/>
      <c r="H40" s="76"/>
      <c r="I40" s="76"/>
      <c r="J40" s="8"/>
      <c r="K40" s="9"/>
      <c r="N40" s="15"/>
      <c r="O40" s="15"/>
      <c r="R40" s="16"/>
      <c r="S40" s="15"/>
      <c r="T40" s="15"/>
    </row>
    <row r="41" spans="1:20" x14ac:dyDescent="0.25">
      <c r="A41" s="17"/>
      <c r="B41" s="79"/>
      <c r="C41" s="79"/>
      <c r="D41" s="8"/>
      <c r="E41" s="9"/>
      <c r="H41" s="76"/>
      <c r="I41" s="76"/>
      <c r="J41" s="8"/>
      <c r="K41" s="9"/>
      <c r="N41" s="15"/>
      <c r="O41" s="15"/>
      <c r="R41" s="16"/>
      <c r="S41" s="15"/>
      <c r="T41" s="15"/>
    </row>
    <row r="42" spans="1:20" x14ac:dyDescent="0.25">
      <c r="A42" s="17"/>
      <c r="B42" s="79"/>
      <c r="C42" s="79"/>
      <c r="D42" s="8"/>
      <c r="E42" s="9"/>
      <c r="H42" s="76"/>
      <c r="I42" s="76"/>
      <c r="J42" s="8"/>
      <c r="K42" s="9"/>
      <c r="N42" s="15"/>
      <c r="T42" s="15"/>
    </row>
    <row r="43" spans="1:20" x14ac:dyDescent="0.25">
      <c r="A43" s="17"/>
      <c r="B43" s="76"/>
      <c r="C43" s="76"/>
      <c r="D43" s="8"/>
      <c r="E43" s="9"/>
      <c r="H43" s="76"/>
      <c r="I43" s="76"/>
      <c r="J43" s="8"/>
      <c r="K43" s="9"/>
      <c r="N43" s="15"/>
      <c r="O43" s="15"/>
      <c r="R43" s="16"/>
      <c r="S43" s="15"/>
      <c r="T43" s="15"/>
    </row>
    <row r="44" spans="1:20" x14ac:dyDescent="0.25">
      <c r="A44" s="17"/>
      <c r="B44" s="76"/>
      <c r="C44" s="78"/>
      <c r="D44" s="8"/>
      <c r="E44" s="9"/>
      <c r="H44" s="76"/>
      <c r="I44" s="76"/>
      <c r="J44" s="8"/>
      <c r="K44" s="9"/>
      <c r="N44" s="15"/>
      <c r="O44" s="15"/>
      <c r="R44" s="16"/>
      <c r="S44" s="15"/>
      <c r="T44" s="15"/>
    </row>
    <row r="45" spans="1:20" x14ac:dyDescent="0.25">
      <c r="A45" s="17"/>
      <c r="B45" s="77"/>
      <c r="C45" s="76"/>
      <c r="D45" s="8"/>
      <c r="E45" s="9"/>
      <c r="H45" s="76"/>
      <c r="I45" s="76"/>
      <c r="J45" s="8"/>
      <c r="K45" s="9"/>
      <c r="N45" s="15"/>
      <c r="O45" s="15"/>
      <c r="P45" s="14"/>
      <c r="Q45" s="16"/>
      <c r="R45" s="16"/>
      <c r="S45" s="15"/>
      <c r="T45" s="15"/>
    </row>
    <row r="46" spans="1:20" x14ac:dyDescent="0.25">
      <c r="A46" s="17"/>
      <c r="B46" s="49"/>
      <c r="C46" s="49"/>
      <c r="D46" s="8"/>
      <c r="E46" s="9"/>
      <c r="H46" s="76"/>
      <c r="I46" s="76"/>
      <c r="J46" s="8"/>
      <c r="K46" s="9"/>
      <c r="N46" s="15"/>
      <c r="O46" s="15"/>
      <c r="P46" s="14"/>
      <c r="Q46" s="16"/>
      <c r="R46" s="16"/>
      <c r="S46" s="15"/>
      <c r="T46" s="15"/>
    </row>
    <row r="47" spans="1:20" x14ac:dyDescent="0.25">
      <c r="B47" s="48"/>
      <c r="C47" s="48"/>
      <c r="H47" s="76"/>
      <c r="I47" s="76"/>
      <c r="J47" s="8"/>
      <c r="K47" s="9"/>
      <c r="N47" s="15"/>
      <c r="O47" s="15"/>
      <c r="P47" s="14"/>
      <c r="Q47" s="16"/>
      <c r="R47" s="16"/>
      <c r="S47" s="15"/>
      <c r="T47" s="15"/>
    </row>
    <row r="48" spans="1:20" ht="15.75" x14ac:dyDescent="0.25">
      <c r="A48" s="2"/>
      <c r="B48" s="33"/>
      <c r="C48" s="32"/>
      <c r="H48" s="76"/>
      <c r="I48" s="76"/>
      <c r="J48" s="8"/>
      <c r="K48" s="9"/>
      <c r="N48" s="15"/>
      <c r="O48" s="15"/>
      <c r="P48" s="14"/>
      <c r="Q48" s="14"/>
      <c r="R48" s="14"/>
      <c r="S48" s="15"/>
      <c r="T48" s="15"/>
    </row>
    <row r="49" spans="1:20" ht="15.75" x14ac:dyDescent="0.25">
      <c r="A49" s="2"/>
      <c r="B49" s="32"/>
      <c r="C49" s="32"/>
      <c r="H49" s="76"/>
      <c r="I49" s="76"/>
      <c r="J49" s="8"/>
      <c r="K49" s="9"/>
      <c r="N49" s="15"/>
      <c r="O49" s="15"/>
      <c r="P49" s="14"/>
      <c r="Q49" s="14"/>
      <c r="R49" s="14"/>
      <c r="S49" s="15"/>
      <c r="T49" s="15"/>
    </row>
    <row r="50" spans="1:20" ht="15.75" x14ac:dyDescent="0.25">
      <c r="A50" s="2"/>
      <c r="B50" s="32"/>
      <c r="C50" s="32"/>
      <c r="L50" s="5"/>
      <c r="N50" s="15"/>
      <c r="O50" s="15"/>
      <c r="P50" s="14"/>
      <c r="Q50" s="14"/>
      <c r="R50" s="14"/>
      <c r="S50" s="15"/>
      <c r="T50" s="15"/>
    </row>
    <row r="51" spans="1:20" ht="15.75" x14ac:dyDescent="0.25">
      <c r="B51" s="76"/>
      <c r="C51" s="76"/>
      <c r="D51" s="8"/>
      <c r="E51" s="9"/>
      <c r="G51" s="2"/>
      <c r="H51" s="3"/>
      <c r="J51" s="21"/>
      <c r="K51" s="21"/>
      <c r="N51" s="15"/>
      <c r="O51" s="15"/>
      <c r="P51" s="14"/>
      <c r="Q51" s="14"/>
      <c r="R51" s="14"/>
      <c r="S51" s="15"/>
      <c r="T51" s="15"/>
    </row>
    <row r="52" spans="1:20" ht="15.75" x14ac:dyDescent="0.25">
      <c r="B52" s="76"/>
      <c r="C52" s="76"/>
      <c r="D52" s="8"/>
      <c r="E52" s="9"/>
      <c r="G52" s="2"/>
      <c r="H52" s="3"/>
      <c r="I52" s="3"/>
      <c r="J52" s="3"/>
      <c r="K52" s="3"/>
      <c r="N52" s="15"/>
      <c r="O52" s="15"/>
      <c r="P52" s="14"/>
      <c r="Q52" s="14"/>
      <c r="R52" s="14"/>
      <c r="S52" s="15"/>
      <c r="T52" s="15"/>
    </row>
    <row r="53" spans="1:20" x14ac:dyDescent="0.25">
      <c r="A53" s="17"/>
      <c r="B53" s="76"/>
      <c r="C53" s="76"/>
      <c r="D53" s="8"/>
      <c r="E53" s="9"/>
      <c r="G53" s="6"/>
      <c r="H53" s="6"/>
      <c r="I53" s="18"/>
      <c r="J53" s="18"/>
      <c r="K53" s="18"/>
      <c r="N53" s="15"/>
      <c r="O53" s="15"/>
      <c r="P53" s="14"/>
      <c r="Q53" s="14"/>
      <c r="R53" s="20"/>
      <c r="S53" s="15"/>
      <c r="T53" s="15"/>
    </row>
    <row r="54" spans="1:20" x14ac:dyDescent="0.25">
      <c r="A54" s="24"/>
      <c r="D54" s="8"/>
      <c r="E54" s="9"/>
      <c r="G54" s="6"/>
      <c r="H54" s="76"/>
      <c r="I54" s="78"/>
      <c r="J54" s="8"/>
      <c r="K54" s="9"/>
      <c r="N54" s="15"/>
      <c r="O54" s="15"/>
      <c r="P54" s="14"/>
      <c r="Q54" s="14"/>
      <c r="R54" s="14"/>
      <c r="S54" s="15"/>
      <c r="T54" s="15"/>
    </row>
    <row r="55" spans="1:20" ht="15.75" x14ac:dyDescent="0.25">
      <c r="A55" s="2"/>
      <c r="B55" s="34"/>
      <c r="C55" s="34"/>
      <c r="D55" s="3"/>
      <c r="E55" s="3"/>
      <c r="G55" s="6"/>
      <c r="H55" s="76"/>
      <c r="I55" s="76"/>
      <c r="J55" s="8"/>
      <c r="K55" s="9"/>
      <c r="N55" s="15"/>
      <c r="O55" s="15"/>
      <c r="P55" s="14"/>
      <c r="Q55" s="14"/>
      <c r="R55" s="14"/>
      <c r="S55" s="15"/>
      <c r="T55" s="15"/>
    </row>
    <row r="56" spans="1:20" ht="15.75" x14ac:dyDescent="0.25">
      <c r="A56" s="2"/>
      <c r="D56" s="3"/>
      <c r="E56" s="3"/>
      <c r="G56" s="22"/>
      <c r="H56" s="76"/>
      <c r="I56" s="76"/>
      <c r="J56" s="8"/>
      <c r="K56" s="9"/>
      <c r="N56" s="15"/>
      <c r="O56" s="15"/>
      <c r="P56" s="14"/>
      <c r="Q56" s="14"/>
      <c r="R56" s="14"/>
      <c r="S56" s="15"/>
      <c r="T56" s="15"/>
    </row>
    <row r="57" spans="1:20" ht="15.75" x14ac:dyDescent="0.25">
      <c r="A57" s="2"/>
      <c r="D57" s="3"/>
      <c r="E57" s="3"/>
      <c r="H57" s="76"/>
      <c r="I57" s="76"/>
      <c r="J57" s="8"/>
      <c r="K57" s="9"/>
      <c r="N57" s="15"/>
      <c r="O57" s="15"/>
      <c r="P57" s="14"/>
      <c r="Q57" s="14"/>
      <c r="R57" s="14"/>
      <c r="S57" s="15"/>
      <c r="T57" s="15"/>
    </row>
    <row r="58" spans="1:20" x14ac:dyDescent="0.25">
      <c r="A58" s="3"/>
      <c r="B58" s="76"/>
      <c r="C58" s="76"/>
      <c r="D58" s="12"/>
      <c r="E58" s="9"/>
      <c r="H58" s="76"/>
      <c r="I58" s="76"/>
      <c r="J58" s="8"/>
      <c r="K58" s="9"/>
      <c r="N58" s="15"/>
      <c r="O58" s="15"/>
      <c r="P58" s="14"/>
      <c r="Q58" s="14"/>
      <c r="R58" s="14"/>
      <c r="S58" s="15"/>
      <c r="T58" s="15"/>
    </row>
    <row r="59" spans="1:20" x14ac:dyDescent="0.25">
      <c r="A59" s="6"/>
      <c r="B59" s="76"/>
      <c r="C59" s="76"/>
      <c r="D59" s="12"/>
      <c r="E59" s="9"/>
      <c r="H59" s="76"/>
      <c r="I59" s="76"/>
      <c r="J59" s="8"/>
      <c r="K59" s="9"/>
      <c r="N59" s="15"/>
      <c r="O59" s="15"/>
      <c r="P59" s="14"/>
      <c r="Q59" s="14"/>
      <c r="R59" s="14"/>
      <c r="S59" s="15"/>
      <c r="T59" s="15"/>
    </row>
    <row r="60" spans="1:20" x14ac:dyDescent="0.25">
      <c r="A60" s="6"/>
      <c r="B60" s="76"/>
      <c r="C60" s="76"/>
      <c r="D60" s="12"/>
      <c r="E60" s="9"/>
      <c r="H60" s="76"/>
      <c r="I60" s="76"/>
      <c r="J60" s="38"/>
      <c r="K60" s="38"/>
      <c r="L60" s="38"/>
      <c r="N60" s="15"/>
      <c r="O60" s="15"/>
      <c r="P60" s="14"/>
      <c r="Q60" s="14"/>
      <c r="R60" s="14"/>
      <c r="S60" s="15"/>
      <c r="T60" s="15"/>
    </row>
    <row r="61" spans="1:20" x14ac:dyDescent="0.25">
      <c r="A61" s="6"/>
      <c r="B61" s="76"/>
      <c r="C61" s="76"/>
      <c r="D61" s="12"/>
      <c r="E61" s="9"/>
      <c r="H61" s="76"/>
      <c r="I61" s="76"/>
      <c r="N61" s="15"/>
      <c r="O61" s="15"/>
      <c r="P61" s="14"/>
      <c r="Q61" s="14"/>
      <c r="R61" s="14"/>
      <c r="S61" s="15"/>
      <c r="T61" s="15"/>
    </row>
    <row r="62" spans="1:20" ht="15.75" x14ac:dyDescent="0.25">
      <c r="A62" s="6"/>
      <c r="B62" s="76"/>
      <c r="C62" s="76"/>
      <c r="D62" s="12"/>
      <c r="E62" s="9"/>
      <c r="G62" s="2"/>
      <c r="H62" s="3"/>
      <c r="N62" s="15"/>
      <c r="O62" s="15"/>
      <c r="P62" s="14"/>
      <c r="Q62" s="14"/>
      <c r="R62" s="14"/>
      <c r="S62" s="15"/>
      <c r="T62" s="15"/>
    </row>
    <row r="63" spans="1:20" ht="15.75" x14ac:dyDescent="0.25">
      <c r="B63" s="76"/>
      <c r="C63" s="76"/>
      <c r="D63" s="38"/>
      <c r="E63" s="38"/>
      <c r="G63" s="2"/>
      <c r="H63" s="3"/>
      <c r="I63" s="3"/>
      <c r="J63" s="3"/>
      <c r="K63" s="3"/>
      <c r="N63" s="15"/>
      <c r="O63" s="15"/>
      <c r="P63" s="14"/>
      <c r="Q63" s="14"/>
      <c r="R63" s="14"/>
      <c r="S63" s="15"/>
      <c r="T63" s="15"/>
    </row>
    <row r="64" spans="1:20" x14ac:dyDescent="0.25">
      <c r="A64" s="3"/>
      <c r="B64" s="76"/>
      <c r="C64" s="76"/>
      <c r="D64" s="38"/>
      <c r="E64" s="38"/>
      <c r="M64"/>
      <c r="N64" s="15"/>
      <c r="O64" s="15"/>
      <c r="P64" s="14"/>
      <c r="Q64" s="14"/>
      <c r="R64" s="14"/>
      <c r="S64" s="15"/>
      <c r="T64" s="15"/>
    </row>
    <row r="65" spans="1:20" ht="15.75" x14ac:dyDescent="0.25">
      <c r="A65" s="2"/>
      <c r="B65" s="76"/>
      <c r="C65" s="76"/>
      <c r="D65" s="38"/>
      <c r="E65" s="38"/>
      <c r="H65" s="76"/>
      <c r="I65" s="76"/>
      <c r="J65" s="8"/>
      <c r="K65" s="9"/>
      <c r="N65" s="15"/>
      <c r="O65" s="15"/>
      <c r="P65" s="14"/>
      <c r="Q65" s="14"/>
      <c r="R65" s="14"/>
      <c r="S65" s="15"/>
      <c r="T65" s="15"/>
    </row>
    <row r="66" spans="1:20" x14ac:dyDescent="0.25">
      <c r="A66" s="3"/>
      <c r="D66" s="12"/>
      <c r="E66" s="9"/>
      <c r="H66" s="76"/>
      <c r="I66" s="76"/>
      <c r="J66" s="8"/>
      <c r="K66" s="9"/>
      <c r="N66" s="15"/>
      <c r="O66" s="23"/>
      <c r="P66" s="14"/>
      <c r="Q66" s="14"/>
      <c r="R66" s="14"/>
      <c r="S66" s="15"/>
      <c r="T66" s="15"/>
    </row>
    <row r="67" spans="1:20" x14ac:dyDescent="0.25">
      <c r="A67" s="6"/>
      <c r="B67" s="3"/>
      <c r="C67" s="3"/>
      <c r="D67" s="8"/>
      <c r="E67" s="9"/>
      <c r="H67" s="76"/>
      <c r="I67" s="76"/>
      <c r="J67" s="8"/>
      <c r="K67" s="9"/>
      <c r="N67" s="15"/>
      <c r="O67" s="15"/>
      <c r="P67" s="14"/>
      <c r="Q67" s="14"/>
      <c r="R67" s="14"/>
      <c r="S67" s="15"/>
      <c r="T67" s="15"/>
    </row>
    <row r="68" spans="1:20" ht="15.75" x14ac:dyDescent="0.25">
      <c r="A68" s="2"/>
      <c r="B68" s="51"/>
      <c r="C68" s="47"/>
      <c r="F68" s="25"/>
      <c r="H68" s="76"/>
      <c r="I68" s="76"/>
      <c r="J68" s="8"/>
      <c r="K68" s="9"/>
      <c r="N68" s="23"/>
      <c r="O68" s="15"/>
      <c r="P68" s="14"/>
      <c r="Q68" s="14"/>
      <c r="R68" s="14"/>
      <c r="S68" s="15"/>
      <c r="T68" s="15"/>
    </row>
    <row r="69" spans="1:20" ht="15.75" x14ac:dyDescent="0.25">
      <c r="B69" s="51"/>
      <c r="C69" s="51"/>
      <c r="F69" s="5"/>
      <c r="H69" s="76"/>
      <c r="I69" s="76"/>
      <c r="J69" s="8"/>
      <c r="K69" s="9"/>
      <c r="M69"/>
      <c r="N69" s="15"/>
      <c r="O69" s="15"/>
    </row>
    <row r="70" spans="1:20" ht="15.75" x14ac:dyDescent="0.25">
      <c r="B70" s="51"/>
      <c r="C70" s="51"/>
      <c r="F70" s="5"/>
      <c r="H70" s="76"/>
      <c r="I70" s="76"/>
      <c r="J70" s="8"/>
      <c r="K70" s="9"/>
      <c r="N70" s="15"/>
      <c r="O70" s="15"/>
      <c r="P70" s="14"/>
      <c r="Q70" s="14"/>
      <c r="R70" s="14"/>
      <c r="S70" s="15"/>
      <c r="T70" s="15"/>
    </row>
    <row r="71" spans="1:20" x14ac:dyDescent="0.25">
      <c r="F71" s="5"/>
      <c r="H71" s="76"/>
      <c r="I71" s="76"/>
      <c r="J71" s="8"/>
      <c r="K71" s="9"/>
      <c r="M71" s="5" t="s">
        <v>2</v>
      </c>
      <c r="N71" s="15"/>
      <c r="O71" s="15"/>
      <c r="P71" s="14"/>
      <c r="Q71" s="14"/>
      <c r="R71" s="14"/>
      <c r="S71" s="15"/>
      <c r="T71" s="15"/>
    </row>
    <row r="72" spans="1:20" x14ac:dyDescent="0.25">
      <c r="F72" s="5"/>
      <c r="H72" s="76"/>
      <c r="I72" s="76"/>
      <c r="J72" s="8"/>
      <c r="K72" s="9"/>
      <c r="N72" s="15"/>
      <c r="O72" s="15"/>
      <c r="P72" s="14"/>
      <c r="Q72" s="14"/>
      <c r="R72" s="14"/>
      <c r="S72" s="15"/>
      <c r="T72" s="15"/>
    </row>
    <row r="73" spans="1:20" x14ac:dyDescent="0.25">
      <c r="F73" s="5"/>
      <c r="H73" s="76"/>
      <c r="I73" s="76"/>
      <c r="J73" s="8"/>
      <c r="K73" s="9"/>
      <c r="N73" s="15"/>
      <c r="O73" s="15"/>
      <c r="P73" s="14"/>
      <c r="Q73" s="14"/>
      <c r="R73" s="14"/>
      <c r="S73" s="15"/>
      <c r="T73" s="15"/>
    </row>
    <row r="74" spans="1:20" x14ac:dyDescent="0.25">
      <c r="F74" s="5"/>
      <c r="L74" s="5"/>
      <c r="N74" s="15"/>
      <c r="O74" s="15"/>
      <c r="P74" s="14"/>
      <c r="Q74" s="14"/>
      <c r="R74" s="14"/>
      <c r="S74" s="15"/>
      <c r="T74" s="15"/>
    </row>
    <row r="75" spans="1:20" ht="15.75" x14ac:dyDescent="0.25">
      <c r="F75" s="5"/>
      <c r="G75" s="2"/>
      <c r="H75" s="3"/>
      <c r="K75" s="11"/>
      <c r="N75" s="15"/>
      <c r="O75" s="15"/>
      <c r="P75" s="14"/>
      <c r="Q75" s="14"/>
      <c r="R75" s="14"/>
      <c r="S75" s="15"/>
      <c r="T75" s="15"/>
    </row>
    <row r="76" spans="1:20" ht="15.75" x14ac:dyDescent="0.25">
      <c r="F76" s="5"/>
      <c r="G76" s="2"/>
      <c r="H76" s="3"/>
      <c r="I76" s="3"/>
      <c r="J76" s="3"/>
      <c r="K76" s="3"/>
      <c r="N76" s="15"/>
      <c r="O76" s="15"/>
      <c r="P76" s="14"/>
      <c r="Q76" s="14"/>
      <c r="R76" s="14"/>
      <c r="S76" s="15"/>
      <c r="T76" s="15"/>
    </row>
    <row r="77" spans="1:20" x14ac:dyDescent="0.25">
      <c r="F77" s="5"/>
      <c r="K77" s="11"/>
      <c r="N77" s="15"/>
      <c r="O77" s="15"/>
      <c r="P77" s="14"/>
      <c r="Q77" s="14"/>
      <c r="R77" s="14"/>
      <c r="S77" s="15"/>
      <c r="T77" s="15"/>
    </row>
    <row r="78" spans="1:20" x14ac:dyDescent="0.25">
      <c r="F78" s="5"/>
      <c r="H78" s="81"/>
      <c r="I78" s="82"/>
      <c r="J78" s="12"/>
      <c r="K78" s="9"/>
      <c r="N78" s="15"/>
      <c r="O78" s="15"/>
      <c r="P78" s="16"/>
      <c r="Q78" s="14"/>
      <c r="R78" s="14"/>
      <c r="S78" s="15"/>
      <c r="T78" s="15"/>
    </row>
    <row r="79" spans="1:20" x14ac:dyDescent="0.25">
      <c r="F79" s="5"/>
      <c r="H79" s="52"/>
      <c r="I79" s="49"/>
      <c r="J79" s="12"/>
      <c r="K79" s="9"/>
      <c r="N79" s="15"/>
      <c r="O79" s="15"/>
      <c r="P79" s="14"/>
      <c r="Q79" s="19"/>
      <c r="R79" s="14"/>
      <c r="S79" s="15"/>
      <c r="T79" s="15"/>
    </row>
    <row r="80" spans="1:20" x14ac:dyDescent="0.25">
      <c r="F80" s="5"/>
      <c r="I80" s="34"/>
      <c r="J80" s="12"/>
      <c r="K80" s="9"/>
      <c r="N80" s="15"/>
      <c r="O80" s="15"/>
      <c r="P80" s="14"/>
      <c r="Q80" s="14"/>
      <c r="R80" s="14"/>
      <c r="S80" s="15"/>
      <c r="T80" s="15"/>
    </row>
    <row r="81" spans="1:20" x14ac:dyDescent="0.25">
      <c r="F81" s="5"/>
      <c r="H81" s="52"/>
      <c r="I81" s="49"/>
      <c r="J81" s="40"/>
      <c r="K81" s="4"/>
      <c r="N81" s="15"/>
      <c r="O81" s="15"/>
      <c r="P81" s="14"/>
      <c r="Q81" s="14"/>
      <c r="R81" s="14"/>
      <c r="S81" s="15"/>
      <c r="T81" s="15"/>
    </row>
    <row r="82" spans="1:20" x14ac:dyDescent="0.25">
      <c r="F82" s="5"/>
      <c r="N82" s="15"/>
      <c r="O82" s="15"/>
      <c r="P82" s="14"/>
      <c r="Q82" s="14"/>
      <c r="R82" s="14"/>
      <c r="S82" s="15"/>
      <c r="T82" s="15"/>
    </row>
    <row r="83" spans="1:20" x14ac:dyDescent="0.25">
      <c r="F83" s="5"/>
      <c r="N83" s="15"/>
      <c r="O83" s="15"/>
      <c r="P83" s="14"/>
      <c r="Q83" s="14"/>
      <c r="R83" s="14"/>
      <c r="S83" s="15"/>
      <c r="T83" s="15"/>
    </row>
    <row r="84" spans="1:20" x14ac:dyDescent="0.25">
      <c r="F84" s="5"/>
      <c r="N84" s="15"/>
      <c r="O84" s="15"/>
      <c r="P84" s="14"/>
      <c r="Q84" s="14"/>
      <c r="R84" s="14"/>
      <c r="S84" s="15"/>
      <c r="T84" s="15"/>
    </row>
    <row r="85" spans="1:20" x14ac:dyDescent="0.25">
      <c r="F85" s="5"/>
      <c r="L85" s="5"/>
      <c r="N85" s="15"/>
      <c r="O85" s="15"/>
      <c r="P85" s="14"/>
      <c r="Q85" s="14"/>
      <c r="R85" s="14"/>
      <c r="S85" s="15"/>
      <c r="T85" s="15"/>
    </row>
    <row r="86" spans="1:20" x14ac:dyDescent="0.25">
      <c r="D86" s="8"/>
      <c r="E86" s="9"/>
      <c r="N86" s="15"/>
      <c r="O86" s="15"/>
      <c r="P86" s="14"/>
      <c r="Q86" s="14"/>
      <c r="R86" s="14"/>
      <c r="S86" s="15"/>
      <c r="T86" s="15"/>
    </row>
    <row r="87" spans="1:20" x14ac:dyDescent="0.25">
      <c r="A87" s="6"/>
      <c r="N87" s="15"/>
      <c r="O87" s="15"/>
      <c r="P87" s="14"/>
      <c r="Q87" s="14"/>
      <c r="R87" s="14"/>
      <c r="S87" s="15"/>
      <c r="T87" s="15"/>
    </row>
    <row r="88" spans="1:20" x14ac:dyDescent="0.25">
      <c r="N88" s="15"/>
      <c r="O88" s="15"/>
      <c r="P88" s="14"/>
      <c r="Q88" s="14"/>
      <c r="R88" s="14"/>
      <c r="S88" s="15"/>
      <c r="T88" s="15"/>
    </row>
    <row r="89" spans="1:20" x14ac:dyDescent="0.25">
      <c r="N89" s="15"/>
      <c r="O89" s="15"/>
      <c r="P89" s="14"/>
      <c r="Q89" s="14"/>
      <c r="R89" s="14"/>
      <c r="S89" s="15"/>
      <c r="T89" s="15"/>
    </row>
    <row r="90" spans="1:20" x14ac:dyDescent="0.25">
      <c r="B90" s="31"/>
      <c r="C90" s="32"/>
      <c r="N90" s="15"/>
      <c r="O90" s="15"/>
      <c r="P90" s="14"/>
    </row>
    <row r="91" spans="1:20" x14ac:dyDescent="0.25">
      <c r="N91" s="15"/>
      <c r="O91" s="15"/>
      <c r="P91" s="14"/>
      <c r="Q91" s="14"/>
      <c r="R91" s="14"/>
      <c r="S91" s="15"/>
      <c r="T91" s="15"/>
    </row>
    <row r="92" spans="1:20" x14ac:dyDescent="0.25">
      <c r="N92" s="15"/>
      <c r="O92" s="15"/>
      <c r="P92" s="14"/>
      <c r="Q92" s="14"/>
      <c r="R92" s="14"/>
      <c r="S92" s="15"/>
      <c r="T92" s="15"/>
    </row>
    <row r="93" spans="1:20" x14ac:dyDescent="0.25">
      <c r="N93" s="15"/>
      <c r="O93" s="15"/>
      <c r="P93" s="14"/>
      <c r="Q93" s="14"/>
      <c r="R93" s="14"/>
      <c r="S93" s="15"/>
      <c r="T93" s="15"/>
    </row>
    <row r="94" spans="1:20" x14ac:dyDescent="0.25">
      <c r="N94" s="15"/>
      <c r="O94" s="15"/>
      <c r="P94" s="16"/>
      <c r="Q94" s="14"/>
      <c r="R94" s="14"/>
      <c r="S94" s="15"/>
      <c r="T94" s="15"/>
    </row>
    <row r="95" spans="1:20" x14ac:dyDescent="0.25">
      <c r="N95" s="15"/>
    </row>
    <row r="96" spans="1:20" ht="15.75" x14ac:dyDescent="0.25">
      <c r="N96" s="15"/>
      <c r="O96" s="47"/>
      <c r="P96" s="14"/>
      <c r="Q96" s="14"/>
      <c r="R96" s="14"/>
      <c r="S96" s="15"/>
      <c r="T96" s="15"/>
    </row>
    <row r="97" spans="14:20" ht="15.75" x14ac:dyDescent="0.25">
      <c r="N97" s="15"/>
      <c r="O97" s="47"/>
      <c r="P97" s="14"/>
      <c r="Q97" s="19"/>
      <c r="R97" s="14"/>
      <c r="S97" s="15"/>
      <c r="T97" s="15"/>
    </row>
    <row r="98" spans="14:20" ht="15.75" x14ac:dyDescent="0.25">
      <c r="N98" s="15"/>
      <c r="O98" s="47"/>
      <c r="P98" s="14"/>
      <c r="Q98" s="14"/>
      <c r="R98" s="14"/>
      <c r="S98" s="15"/>
      <c r="T98" s="15"/>
    </row>
    <row r="99" spans="14:20" ht="15.75" x14ac:dyDescent="0.25">
      <c r="N99" s="15"/>
      <c r="O99" s="47"/>
      <c r="P99" s="14"/>
      <c r="Q99" s="14"/>
      <c r="R99" s="14"/>
      <c r="S99" s="15"/>
      <c r="T99" s="15"/>
    </row>
    <row r="100" spans="14:20" x14ac:dyDescent="0.25">
      <c r="N100" s="15"/>
      <c r="O100" s="15"/>
      <c r="P100" s="14"/>
      <c r="Q100" s="14"/>
      <c r="R100" s="14"/>
      <c r="S100" s="15"/>
      <c r="T100" s="15"/>
    </row>
    <row r="101" spans="14:20" x14ac:dyDescent="0.25">
      <c r="N101" s="15"/>
      <c r="O101" s="15"/>
      <c r="P101" s="14"/>
      <c r="Q101" s="14"/>
      <c r="R101" s="14"/>
      <c r="S101" s="15"/>
      <c r="T101" s="15"/>
    </row>
    <row r="102" spans="14:20" x14ac:dyDescent="0.25">
      <c r="N102" s="15"/>
      <c r="O102" s="15"/>
      <c r="P102" s="14"/>
      <c r="Q102" s="14"/>
      <c r="R102" s="14"/>
      <c r="S102" s="15"/>
      <c r="T102" s="15"/>
    </row>
    <row r="103" spans="14:20" x14ac:dyDescent="0.25">
      <c r="N103" s="15"/>
      <c r="O103" s="15"/>
      <c r="P103" s="14"/>
      <c r="Q103" s="14"/>
      <c r="R103" s="14"/>
      <c r="S103" s="15"/>
      <c r="T103" s="15"/>
    </row>
    <row r="104" spans="14:20" x14ac:dyDescent="0.25">
      <c r="N104" s="15"/>
      <c r="O104" s="15"/>
      <c r="P104" s="14"/>
      <c r="Q104" s="14"/>
      <c r="R104" s="14"/>
      <c r="S104" s="15"/>
      <c r="T104" s="15"/>
    </row>
    <row r="105" spans="14:20" x14ac:dyDescent="0.25">
      <c r="N105" s="15"/>
      <c r="O105" s="15"/>
      <c r="P105" s="14"/>
      <c r="Q105" s="14"/>
      <c r="R105" s="14"/>
      <c r="S105" s="15"/>
      <c r="T105" s="15"/>
    </row>
    <row r="106" spans="14:20" x14ac:dyDescent="0.25">
      <c r="N106" s="15"/>
      <c r="O106" s="15"/>
      <c r="P106" s="14"/>
      <c r="Q106" s="14"/>
      <c r="R106" s="14"/>
      <c r="S106" s="15"/>
      <c r="T106" s="15"/>
    </row>
    <row r="107" spans="14:20" x14ac:dyDescent="0.25">
      <c r="N107" s="15"/>
      <c r="O107" s="15"/>
      <c r="P107" s="14"/>
      <c r="Q107" s="14"/>
      <c r="R107" s="14"/>
      <c r="S107" s="15"/>
      <c r="T107" s="15"/>
    </row>
    <row r="108" spans="14:20" x14ac:dyDescent="0.25">
      <c r="N108" s="15"/>
      <c r="O108" s="15"/>
      <c r="P108" s="14"/>
      <c r="Q108" s="14"/>
      <c r="R108" s="14"/>
      <c r="S108" s="15"/>
      <c r="T108" s="15"/>
    </row>
    <row r="109" spans="14:20" x14ac:dyDescent="0.25">
      <c r="N109" s="15"/>
      <c r="O109" s="15"/>
      <c r="P109" s="14"/>
      <c r="Q109" s="26"/>
      <c r="R109" s="14"/>
      <c r="S109" s="15"/>
      <c r="T109" s="15"/>
    </row>
    <row r="110" spans="14:20" x14ac:dyDescent="0.25">
      <c r="N110" s="15"/>
      <c r="O110" s="15"/>
      <c r="P110" s="14"/>
      <c r="Q110" s="14"/>
      <c r="R110" s="14"/>
      <c r="S110" s="15"/>
      <c r="T110" s="15"/>
    </row>
    <row r="111" spans="14:20" x14ac:dyDescent="0.25">
      <c r="N111" s="15"/>
      <c r="O111" s="15"/>
      <c r="P111" s="14"/>
      <c r="Q111" s="14"/>
      <c r="R111" s="14"/>
      <c r="S111" s="15"/>
      <c r="T111" s="15"/>
    </row>
    <row r="112" spans="14:20" x14ac:dyDescent="0.25">
      <c r="N112" s="15"/>
      <c r="O112" s="15"/>
      <c r="P112" s="14"/>
      <c r="Q112" s="14"/>
      <c r="R112" s="14"/>
      <c r="S112" s="15"/>
      <c r="T112" s="15"/>
    </row>
    <row r="113" spans="14:20" x14ac:dyDescent="0.25">
      <c r="N113" s="15"/>
      <c r="O113" s="15"/>
      <c r="P113" s="14"/>
      <c r="Q113" s="14"/>
      <c r="R113" s="14"/>
      <c r="S113" s="15"/>
      <c r="T113" s="15"/>
    </row>
    <row r="114" spans="14:20" x14ac:dyDescent="0.25">
      <c r="N114" s="15"/>
      <c r="O114" s="15"/>
      <c r="P114" s="14"/>
      <c r="Q114" s="26"/>
      <c r="R114" s="14"/>
      <c r="S114" s="15"/>
      <c r="T114" s="15"/>
    </row>
    <row r="115" spans="14:20" x14ac:dyDescent="0.25">
      <c r="N115" s="15"/>
      <c r="O115" s="15"/>
      <c r="P115" s="14"/>
      <c r="Q115" s="14"/>
      <c r="R115" s="14"/>
      <c r="S115" s="15"/>
      <c r="T115" s="15"/>
    </row>
    <row r="116" spans="14:20" x14ac:dyDescent="0.25">
      <c r="N116" s="15"/>
      <c r="O116" s="15"/>
      <c r="P116" s="14"/>
      <c r="Q116" s="14"/>
      <c r="R116" s="14"/>
      <c r="S116" s="15"/>
      <c r="T116" s="15"/>
    </row>
    <row r="117" spans="14:20" x14ac:dyDescent="0.25">
      <c r="N117" s="15"/>
      <c r="O117" s="15"/>
      <c r="P117" s="14"/>
      <c r="Q117" s="14"/>
      <c r="R117" s="14"/>
      <c r="S117" s="15"/>
      <c r="T117" s="15"/>
    </row>
    <row r="118" spans="14:20" x14ac:dyDescent="0.25">
      <c r="N118" s="15"/>
      <c r="O118" s="15"/>
      <c r="P118" s="14"/>
      <c r="Q118" s="14"/>
      <c r="R118" s="14"/>
      <c r="S118" s="15"/>
      <c r="T118" s="15"/>
    </row>
    <row r="119" spans="14:20" x14ac:dyDescent="0.25">
      <c r="N119" s="15"/>
      <c r="O119" s="15"/>
      <c r="P119" s="14"/>
      <c r="Q119" s="14"/>
      <c r="R119" s="14"/>
      <c r="S119" s="15"/>
      <c r="T119" s="15"/>
    </row>
    <row r="120" spans="14:20" x14ac:dyDescent="0.25">
      <c r="N120" s="15"/>
      <c r="O120" s="15"/>
      <c r="P120" s="14"/>
      <c r="Q120" s="14"/>
      <c r="R120" s="14"/>
      <c r="S120" s="15"/>
      <c r="T120" s="15"/>
    </row>
    <row r="121" spans="14:20" x14ac:dyDescent="0.25">
      <c r="N121" s="15"/>
      <c r="O121" s="15"/>
      <c r="P121" s="14"/>
      <c r="Q121" s="14"/>
      <c r="R121" s="14"/>
      <c r="S121" s="15"/>
      <c r="T121" s="15"/>
    </row>
    <row r="122" spans="14:20" x14ac:dyDescent="0.25">
      <c r="N122" s="15"/>
      <c r="O122" s="15"/>
      <c r="P122" s="14"/>
      <c r="Q122" s="14"/>
      <c r="R122" s="14"/>
      <c r="S122" s="15"/>
      <c r="T122" s="15"/>
    </row>
    <row r="123" spans="14:20" x14ac:dyDescent="0.25">
      <c r="N123" s="15"/>
      <c r="O123" s="15"/>
      <c r="P123" s="14"/>
      <c r="Q123" s="14"/>
      <c r="R123" s="14"/>
      <c r="S123" s="15"/>
      <c r="T123" s="15"/>
    </row>
    <row r="124" spans="14:20" x14ac:dyDescent="0.25">
      <c r="N124" s="15"/>
      <c r="O124" s="15"/>
      <c r="P124" s="14"/>
      <c r="Q124" s="14"/>
      <c r="R124" s="14"/>
      <c r="S124" s="15"/>
      <c r="T124" s="15"/>
    </row>
    <row r="125" spans="14:20" x14ac:dyDescent="0.25">
      <c r="N125" s="15"/>
      <c r="O125" s="15"/>
      <c r="P125" s="14"/>
      <c r="Q125" s="14"/>
      <c r="R125" s="14"/>
      <c r="S125" s="15"/>
      <c r="T125" s="15"/>
    </row>
    <row r="126" spans="14:20" x14ac:dyDescent="0.25">
      <c r="N126" s="15"/>
      <c r="O126" s="15"/>
      <c r="P126" s="14"/>
      <c r="Q126" s="14"/>
      <c r="R126" s="14"/>
      <c r="S126" s="15"/>
      <c r="T126" s="15"/>
    </row>
    <row r="127" spans="14:20" x14ac:dyDescent="0.25">
      <c r="N127" s="15"/>
      <c r="O127" s="15"/>
      <c r="P127" s="14"/>
      <c r="Q127" s="19"/>
      <c r="R127" s="14"/>
      <c r="S127" s="15"/>
      <c r="T127" s="15"/>
    </row>
    <row r="128" spans="14:20" x14ac:dyDescent="0.25">
      <c r="N128" s="15"/>
      <c r="O128" s="15"/>
      <c r="P128" s="14"/>
      <c r="Q128" s="14"/>
      <c r="R128" s="14"/>
      <c r="S128" s="15"/>
      <c r="T128" s="15"/>
    </row>
    <row r="129" spans="14:20" x14ac:dyDescent="0.25">
      <c r="N129" s="15"/>
      <c r="O129" s="15"/>
      <c r="P129" s="14"/>
      <c r="Q129" s="14"/>
      <c r="R129" s="14"/>
      <c r="S129" s="15"/>
      <c r="T129" s="15"/>
    </row>
    <row r="130" spans="14:20" x14ac:dyDescent="0.25">
      <c r="N130" s="15"/>
      <c r="O130" s="15"/>
      <c r="P130" s="14"/>
      <c r="Q130" s="14"/>
      <c r="R130" s="14"/>
      <c r="S130" s="15"/>
      <c r="T130" s="15"/>
    </row>
    <row r="131" spans="14:20" x14ac:dyDescent="0.25">
      <c r="N131" s="15"/>
      <c r="O131" s="15"/>
      <c r="P131" s="14"/>
      <c r="Q131" s="14"/>
      <c r="R131" s="14"/>
      <c r="S131" s="15"/>
      <c r="T131" s="15"/>
    </row>
    <row r="132" spans="14:20" x14ac:dyDescent="0.25">
      <c r="N132" s="15"/>
      <c r="O132" s="15"/>
      <c r="P132" s="14"/>
      <c r="Q132" s="14"/>
      <c r="R132" s="14"/>
      <c r="S132" s="15"/>
      <c r="T132" s="15"/>
    </row>
    <row r="133" spans="14:20" x14ac:dyDescent="0.25">
      <c r="N133" s="15"/>
      <c r="O133" s="15"/>
      <c r="P133" s="14"/>
      <c r="Q133" s="14"/>
      <c r="R133" s="14"/>
      <c r="S133" s="15"/>
      <c r="T133" s="15"/>
    </row>
    <row r="134" spans="14:20" x14ac:dyDescent="0.25">
      <c r="N134" s="15"/>
      <c r="O134" s="15"/>
      <c r="P134" s="14"/>
      <c r="Q134" s="14"/>
      <c r="R134" s="14"/>
      <c r="S134" s="15"/>
      <c r="T134" s="15"/>
    </row>
    <row r="135" spans="14:20" x14ac:dyDescent="0.25">
      <c r="N135" s="15"/>
      <c r="O135" s="15"/>
      <c r="P135" s="14"/>
      <c r="Q135" s="14"/>
      <c r="R135" s="14"/>
      <c r="S135" s="15"/>
      <c r="T135" s="15"/>
    </row>
    <row r="136" spans="14:20" x14ac:dyDescent="0.25">
      <c r="N136" s="15"/>
      <c r="O136" s="15"/>
      <c r="P136" s="14"/>
      <c r="Q136" s="14"/>
      <c r="R136" s="14"/>
      <c r="S136" s="15"/>
      <c r="T136" s="15"/>
    </row>
    <row r="137" spans="14:20" x14ac:dyDescent="0.25">
      <c r="N137" s="15"/>
      <c r="O137" s="15"/>
      <c r="P137" s="14"/>
      <c r="Q137" s="14"/>
      <c r="R137" s="14"/>
      <c r="S137" s="15"/>
      <c r="T137" s="15"/>
    </row>
    <row r="138" spans="14:20" x14ac:dyDescent="0.25">
      <c r="N138" s="15"/>
      <c r="O138" s="15"/>
      <c r="P138" s="14"/>
      <c r="Q138" s="14"/>
      <c r="R138" s="14"/>
      <c r="S138" s="15"/>
      <c r="T138" s="15"/>
    </row>
    <row r="139" spans="14:20" x14ac:dyDescent="0.25">
      <c r="N139" s="15"/>
      <c r="O139" s="15"/>
      <c r="P139" s="14"/>
      <c r="Q139" s="14"/>
      <c r="R139" s="14"/>
      <c r="S139" s="15"/>
      <c r="T139" s="15"/>
    </row>
    <row r="140" spans="14:20" x14ac:dyDescent="0.25">
      <c r="N140" s="15"/>
      <c r="O140" s="15"/>
      <c r="P140" s="14"/>
      <c r="Q140" s="14"/>
      <c r="R140" s="14"/>
      <c r="S140" s="15"/>
      <c r="T140" s="15"/>
    </row>
    <row r="141" spans="14:20" x14ac:dyDescent="0.25">
      <c r="N141" s="15"/>
      <c r="O141" s="15"/>
      <c r="P141" s="14"/>
      <c r="Q141" s="14"/>
      <c r="R141" s="14"/>
      <c r="S141" s="15"/>
      <c r="T141" s="15"/>
    </row>
    <row r="142" spans="14:20" x14ac:dyDescent="0.25">
      <c r="N142" s="15"/>
      <c r="O142" s="15"/>
      <c r="P142" s="14"/>
      <c r="Q142" s="14"/>
      <c r="R142" s="14"/>
      <c r="S142" s="15"/>
      <c r="T142" s="15"/>
    </row>
    <row r="143" spans="14:20" x14ac:dyDescent="0.25">
      <c r="N143" s="15"/>
      <c r="O143" s="15"/>
      <c r="P143" s="14"/>
      <c r="Q143" s="14"/>
      <c r="R143" s="14"/>
      <c r="S143" s="15"/>
      <c r="T143" s="15"/>
    </row>
    <row r="144" spans="14:20" x14ac:dyDescent="0.25">
      <c r="N144" s="15"/>
      <c r="O144" s="15"/>
      <c r="P144" s="14"/>
      <c r="Q144" s="14"/>
      <c r="R144" s="14"/>
      <c r="S144" s="15"/>
      <c r="T144" s="15"/>
    </row>
    <row r="145" spans="14:20" x14ac:dyDescent="0.25">
      <c r="N145" s="15"/>
      <c r="O145" s="15"/>
      <c r="P145" s="14"/>
      <c r="Q145" s="14"/>
      <c r="R145" s="14"/>
      <c r="S145" s="15"/>
      <c r="T145" s="15"/>
    </row>
    <row r="146" spans="14:20" x14ac:dyDescent="0.25">
      <c r="N146" s="15"/>
      <c r="O146" s="15"/>
      <c r="P146" s="14"/>
      <c r="Q146" s="14"/>
      <c r="R146" s="14"/>
      <c r="S146" s="15"/>
      <c r="T146" s="15"/>
    </row>
    <row r="147" spans="14:20" x14ac:dyDescent="0.25">
      <c r="N147" s="15"/>
      <c r="O147" s="15"/>
      <c r="P147" s="14"/>
      <c r="Q147" s="14"/>
      <c r="R147" s="14"/>
      <c r="S147" s="15"/>
      <c r="T147" s="15"/>
    </row>
    <row r="148" spans="14:20" x14ac:dyDescent="0.25">
      <c r="N148" s="15"/>
      <c r="O148" s="15"/>
      <c r="P148" s="14"/>
      <c r="Q148" s="14"/>
      <c r="R148" s="14"/>
      <c r="S148" s="15"/>
      <c r="T148" s="15"/>
    </row>
    <row r="149" spans="14:20" x14ac:dyDescent="0.25">
      <c r="N149" s="15"/>
      <c r="O149" s="15"/>
      <c r="P149" s="14"/>
      <c r="Q149" s="14"/>
      <c r="R149" s="14"/>
      <c r="S149" s="15"/>
      <c r="T149" s="15"/>
    </row>
    <row r="150" spans="14:20" x14ac:dyDescent="0.25">
      <c r="N150" s="15"/>
      <c r="O150" s="15"/>
      <c r="P150" s="14"/>
      <c r="Q150" s="14"/>
      <c r="R150" s="14"/>
      <c r="S150" s="15"/>
      <c r="T150" s="15"/>
    </row>
    <row r="151" spans="14:20" x14ac:dyDescent="0.25">
      <c r="N151" s="15"/>
      <c r="O151" s="15"/>
      <c r="P151" s="14"/>
      <c r="Q151" s="14"/>
      <c r="R151" s="14"/>
      <c r="S151" s="15"/>
      <c r="T151" s="15"/>
    </row>
    <row r="152" spans="14:20" x14ac:dyDescent="0.25">
      <c r="N152" s="15"/>
      <c r="O152" s="15"/>
      <c r="P152" s="14"/>
      <c r="Q152" s="19"/>
      <c r="R152" s="14"/>
      <c r="S152" s="15"/>
      <c r="T152" s="15"/>
    </row>
    <row r="153" spans="14:20" x14ac:dyDescent="0.25">
      <c r="N153" s="15"/>
      <c r="O153" s="15"/>
      <c r="P153" s="14"/>
      <c r="Q153" s="19"/>
      <c r="R153" s="14"/>
      <c r="S153" s="15"/>
      <c r="T153" s="15"/>
    </row>
    <row r="154" spans="14:20" x14ac:dyDescent="0.25">
      <c r="N154" s="15"/>
      <c r="O154" s="15"/>
      <c r="P154" s="14"/>
      <c r="Q154" s="14"/>
      <c r="R154" s="14"/>
      <c r="S154" s="15"/>
      <c r="T154" s="15"/>
    </row>
    <row r="155" spans="14:20" x14ac:dyDescent="0.25">
      <c r="N155" s="15"/>
      <c r="O155" s="15"/>
      <c r="P155" s="14"/>
      <c r="Q155" s="14"/>
      <c r="R155" s="14"/>
      <c r="S155" s="15"/>
      <c r="T155" s="15"/>
    </row>
    <row r="156" spans="14:20" x14ac:dyDescent="0.25">
      <c r="O156" s="15"/>
      <c r="P156" s="14"/>
      <c r="Q156" s="14"/>
      <c r="R156" s="14"/>
      <c r="S156" s="15"/>
      <c r="T156" s="15"/>
    </row>
    <row r="157" spans="14:20" x14ac:dyDescent="0.25">
      <c r="O157" s="15"/>
      <c r="P157" s="14"/>
      <c r="Q157" s="19"/>
      <c r="R157" s="14"/>
      <c r="S157" s="15"/>
      <c r="T157" s="15"/>
    </row>
    <row r="158" spans="14:20" x14ac:dyDescent="0.25">
      <c r="O158" s="15"/>
      <c r="P158" s="14"/>
      <c r="Q158" s="14"/>
      <c r="R158" s="14"/>
      <c r="S158" s="15"/>
      <c r="T158" s="15"/>
    </row>
    <row r="159" spans="14:20" x14ac:dyDescent="0.25">
      <c r="O159" s="15"/>
      <c r="P159" s="14"/>
      <c r="Q159" s="14"/>
      <c r="R159" s="14"/>
      <c r="S159" s="15"/>
      <c r="T159" s="15"/>
    </row>
    <row r="160" spans="14:20" x14ac:dyDescent="0.25">
      <c r="O160" s="15"/>
      <c r="P160" s="14"/>
      <c r="Q160" s="14"/>
      <c r="R160" s="14"/>
      <c r="S160" s="15"/>
      <c r="T160" s="15"/>
    </row>
    <row r="161" spans="15:20" x14ac:dyDescent="0.25">
      <c r="O161" s="15"/>
      <c r="P161" s="14"/>
      <c r="Q161" s="14"/>
      <c r="R161" s="14"/>
      <c r="S161" s="15"/>
      <c r="T161" s="15"/>
    </row>
    <row r="162" spans="15:20" x14ac:dyDescent="0.25">
      <c r="O162" s="15"/>
      <c r="P162" s="14"/>
      <c r="Q162" s="14"/>
      <c r="R162" s="14"/>
      <c r="S162" s="15"/>
      <c r="T162" s="15"/>
    </row>
    <row r="163" spans="15:20" x14ac:dyDescent="0.25">
      <c r="O163" s="15"/>
      <c r="P163" s="14"/>
      <c r="Q163" s="14"/>
      <c r="R163" s="14"/>
      <c r="S163" s="15"/>
      <c r="T163" s="15"/>
    </row>
    <row r="164" spans="15:20" x14ac:dyDescent="0.25">
      <c r="O164" s="15"/>
      <c r="P164" s="14"/>
      <c r="Q164" s="14"/>
      <c r="R164" s="14"/>
      <c r="S164" s="15"/>
      <c r="T164" s="15"/>
    </row>
    <row r="165" spans="15:20" x14ac:dyDescent="0.25">
      <c r="O165" s="15"/>
      <c r="P165" s="14"/>
      <c r="Q165" s="14"/>
      <c r="R165" s="14"/>
      <c r="S165" s="15"/>
      <c r="T165" s="15"/>
    </row>
    <row r="166" spans="15:20" x14ac:dyDescent="0.25">
      <c r="O166" s="15"/>
      <c r="P166" s="14"/>
      <c r="Q166" s="14"/>
      <c r="R166" s="14"/>
      <c r="S166" s="15"/>
      <c r="T166" s="15"/>
    </row>
    <row r="167" spans="15:20" x14ac:dyDescent="0.25">
      <c r="P167" s="7"/>
      <c r="Q167" s="7"/>
      <c r="R167" s="7"/>
    </row>
    <row r="168" spans="15:20" x14ac:dyDescent="0.25">
      <c r="P168" s="7"/>
      <c r="Q168" s="7"/>
      <c r="R168" s="7"/>
    </row>
    <row r="169" spans="15:20" x14ac:dyDescent="0.25">
      <c r="P169" s="7"/>
      <c r="Q169" s="7"/>
      <c r="R169" s="7"/>
    </row>
    <row r="170" spans="15:20" x14ac:dyDescent="0.25">
      <c r="P170" s="7"/>
      <c r="Q170" s="7"/>
      <c r="R170" s="7"/>
    </row>
    <row r="171" spans="15:20" x14ac:dyDescent="0.25">
      <c r="P171" s="7"/>
      <c r="Q171" s="7"/>
      <c r="R171" s="7"/>
    </row>
    <row r="172" spans="15:20" x14ac:dyDescent="0.25">
      <c r="P172" s="7"/>
      <c r="Q172" s="7"/>
      <c r="R172" s="7"/>
    </row>
  </sheetData>
  <sheetProtection sort="0"/>
  <phoneticPr fontId="10" type="noConversion"/>
  <printOptions horizontalCentered="1"/>
  <pageMargins left="0.26" right="0" top="7.874015748031496E-2" bottom="0" header="0.51181102362204722" footer="0.51181102362204722"/>
  <pageSetup paperSize="9" scale="64" orientation="portrait" horizontalDpi="300" verticalDpi="300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5"/>
  <sheetViews>
    <sheetView tabSelected="1" topLeftCell="A10" workbookViewId="0">
      <selection activeCell="E24" sqref="E24"/>
    </sheetView>
  </sheetViews>
  <sheetFormatPr defaultRowHeight="12.75" x14ac:dyDescent="0.2"/>
  <cols>
    <col min="1" max="1" width="8" customWidth="1"/>
    <col min="2" max="2" width="4.7109375" customWidth="1"/>
    <col min="3" max="3" width="5.7109375" customWidth="1"/>
    <col min="4" max="4" width="24.42578125" customWidth="1"/>
    <col min="5" max="5" width="6" customWidth="1"/>
    <col min="6" max="6" width="5.7109375" customWidth="1"/>
    <col min="7" max="7" width="3.28515625" hidden="1" customWidth="1"/>
    <col min="8" max="8" width="7.85546875" customWidth="1"/>
    <col min="9" max="9" width="3.7109375" customWidth="1"/>
    <col min="10" max="10" width="5.7109375" customWidth="1"/>
    <col min="11" max="11" width="24.28515625" customWidth="1"/>
    <col min="12" max="12" width="5.5703125" customWidth="1"/>
    <col min="13" max="13" width="4.5703125" customWidth="1"/>
    <col min="14" max="14" width="3.28515625" bestFit="1" customWidth="1"/>
    <col min="15" max="15" width="19.7109375" customWidth="1"/>
    <col min="16" max="16" width="10.42578125" customWidth="1"/>
    <col min="17" max="17" width="9.85546875" customWidth="1"/>
    <col min="18" max="18" width="14.7109375" customWidth="1"/>
    <col min="20" max="20" width="10.140625" customWidth="1"/>
  </cols>
  <sheetData>
    <row r="1" spans="1:26" ht="19.5" thickTop="1" thickBot="1" x14ac:dyDescent="0.3">
      <c r="A1" s="1" t="s">
        <v>136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70"/>
      <c r="N1" s="27"/>
      <c r="O1" s="27"/>
      <c r="P1" s="28"/>
      <c r="Q1" s="28"/>
      <c r="R1" s="28"/>
      <c r="S1" s="28"/>
    </row>
    <row r="2" spans="1:26" ht="16.5" thickBot="1" x14ac:dyDescent="0.3">
      <c r="A2" s="292"/>
      <c r="B2" s="59"/>
      <c r="C2" s="59"/>
      <c r="D2" s="60" t="s">
        <v>18</v>
      </c>
      <c r="E2" s="59"/>
      <c r="F2" s="61"/>
      <c r="G2" s="62"/>
      <c r="H2" s="312"/>
      <c r="I2" s="59"/>
      <c r="J2" s="59"/>
      <c r="K2" s="60" t="s">
        <v>19</v>
      </c>
      <c r="L2" s="59"/>
      <c r="M2" s="293"/>
      <c r="N2" s="28"/>
      <c r="O2" s="27"/>
      <c r="P2" s="28"/>
      <c r="Q2" s="28"/>
      <c r="R2" s="28"/>
      <c r="S2" s="28"/>
    </row>
    <row r="3" spans="1:26" ht="16.5" thickBot="1" x14ac:dyDescent="0.3">
      <c r="A3" s="294" t="s">
        <v>13</v>
      </c>
      <c r="B3" s="63"/>
      <c r="C3" s="63" t="s">
        <v>14</v>
      </c>
      <c r="D3" s="208" t="s">
        <v>15</v>
      </c>
      <c r="E3" s="63" t="s">
        <v>23</v>
      </c>
      <c r="F3" s="64" t="s">
        <v>24</v>
      </c>
      <c r="G3" s="309"/>
      <c r="H3" s="313" t="s">
        <v>13</v>
      </c>
      <c r="I3" s="65"/>
      <c r="J3" s="65" t="s">
        <v>14</v>
      </c>
      <c r="K3" s="66" t="s">
        <v>15</v>
      </c>
      <c r="L3" s="65" t="s">
        <v>23</v>
      </c>
      <c r="M3" s="295" t="s">
        <v>24</v>
      </c>
      <c r="N3" s="28"/>
      <c r="O3" s="28"/>
      <c r="P3" s="28"/>
      <c r="Q3" s="28"/>
      <c r="R3" s="28"/>
      <c r="S3" s="28"/>
      <c r="T3" s="7"/>
      <c r="U3" s="7"/>
      <c r="V3" s="7"/>
    </row>
    <row r="4" spans="1:26" ht="16.5" thickBot="1" x14ac:dyDescent="0.3">
      <c r="A4" s="296">
        <v>0.35416666666666669</v>
      </c>
      <c r="B4" s="111">
        <v>1</v>
      </c>
      <c r="C4" s="332">
        <v>1853</v>
      </c>
      <c r="D4" s="332" t="s">
        <v>115</v>
      </c>
      <c r="E4" s="367">
        <v>11</v>
      </c>
      <c r="F4" s="368" t="s">
        <v>156</v>
      </c>
      <c r="G4" s="75">
        <v>1</v>
      </c>
      <c r="H4" s="296">
        <v>0.35416666666666669</v>
      </c>
      <c r="I4" s="233">
        <v>1</v>
      </c>
      <c r="J4" s="332">
        <v>4169</v>
      </c>
      <c r="K4" s="332" t="s">
        <v>73</v>
      </c>
      <c r="L4" s="110">
        <v>4</v>
      </c>
      <c r="M4" s="299" t="s">
        <v>33</v>
      </c>
      <c r="N4" s="28"/>
      <c r="O4" s="158"/>
      <c r="P4" s="283" t="s">
        <v>20</v>
      </c>
      <c r="Q4" s="283" t="s">
        <v>21</v>
      </c>
      <c r="R4" s="315"/>
      <c r="S4" s="159" t="s">
        <v>22</v>
      </c>
      <c r="T4" s="7"/>
      <c r="U4" s="7"/>
    </row>
    <row r="5" spans="1:26" ht="15.75" x14ac:dyDescent="0.25">
      <c r="A5" s="298">
        <f>A4+TIME(,10,0)</f>
        <v>0.3611111111111111</v>
      </c>
      <c r="B5" s="109">
        <v>1</v>
      </c>
      <c r="C5" s="330">
        <v>7689</v>
      </c>
      <c r="D5" s="330" t="s">
        <v>68</v>
      </c>
      <c r="E5" s="344">
        <v>10</v>
      </c>
      <c r="F5" s="297" t="s">
        <v>28</v>
      </c>
      <c r="G5" s="75">
        <v>1</v>
      </c>
      <c r="H5" s="298">
        <f t="shared" ref="H5:H12" si="0">H4+TIME(,10,0)</f>
        <v>0.3611111111111111</v>
      </c>
      <c r="I5" s="108">
        <v>1</v>
      </c>
      <c r="J5" s="330">
        <v>3805</v>
      </c>
      <c r="K5" s="330" t="s">
        <v>67</v>
      </c>
      <c r="L5" s="110">
        <v>1</v>
      </c>
      <c r="M5" s="299" t="s">
        <v>28</v>
      </c>
      <c r="N5" s="28"/>
      <c r="O5" s="221"/>
      <c r="P5" s="284"/>
      <c r="Q5" s="285"/>
      <c r="R5" s="314"/>
      <c r="S5" s="278"/>
      <c r="T5" s="7"/>
      <c r="U5" s="7"/>
    </row>
    <row r="6" spans="1:26" ht="15.75" x14ac:dyDescent="0.25">
      <c r="A6" s="298">
        <f t="shared" ref="A6:A33" si="1">A5+TIME(,10,0)</f>
        <v>0.36805555555555552</v>
      </c>
      <c r="B6" s="109">
        <v>1</v>
      </c>
      <c r="C6" s="330">
        <v>503</v>
      </c>
      <c r="D6" s="330" t="s">
        <v>111</v>
      </c>
      <c r="E6" s="344">
        <v>10</v>
      </c>
      <c r="F6" s="297" t="s">
        <v>28</v>
      </c>
      <c r="G6" s="75">
        <v>1</v>
      </c>
      <c r="H6" s="298">
        <f t="shared" si="0"/>
        <v>0.36805555555555552</v>
      </c>
      <c r="I6" s="108">
        <v>1</v>
      </c>
      <c r="J6" s="330">
        <v>4460</v>
      </c>
      <c r="K6" s="330" t="s">
        <v>120</v>
      </c>
      <c r="L6" s="110">
        <v>1</v>
      </c>
      <c r="M6" s="299" t="s">
        <v>28</v>
      </c>
      <c r="N6" s="28"/>
      <c r="O6" s="206" t="s">
        <v>132</v>
      </c>
      <c r="P6" s="286"/>
      <c r="Q6" s="287"/>
      <c r="R6" s="306"/>
      <c r="S6" s="279"/>
      <c r="T6" s="7"/>
      <c r="U6" s="7"/>
    </row>
    <row r="7" spans="1:26" ht="15.75" x14ac:dyDescent="0.25">
      <c r="A7" s="298">
        <f t="shared" si="1"/>
        <v>0.37499999999999994</v>
      </c>
      <c r="B7" s="109">
        <v>1</v>
      </c>
      <c r="C7" s="330">
        <v>2045</v>
      </c>
      <c r="D7" s="330" t="s">
        <v>112</v>
      </c>
      <c r="E7" s="344">
        <v>10</v>
      </c>
      <c r="F7" s="297" t="s">
        <v>28</v>
      </c>
      <c r="G7" s="75">
        <v>1</v>
      </c>
      <c r="H7" s="298">
        <f t="shared" si="0"/>
        <v>0.37499999999999994</v>
      </c>
      <c r="I7" s="108">
        <v>1</v>
      </c>
      <c r="J7" s="330">
        <v>4430</v>
      </c>
      <c r="K7" s="330" t="s">
        <v>118</v>
      </c>
      <c r="L7" s="110">
        <v>1</v>
      </c>
      <c r="M7" s="299" t="s">
        <v>28</v>
      </c>
      <c r="N7" s="28"/>
      <c r="O7" s="204" t="s">
        <v>96</v>
      </c>
      <c r="P7" s="286"/>
      <c r="Q7" s="286" t="s">
        <v>103</v>
      </c>
      <c r="R7" s="306"/>
      <c r="S7" s="279"/>
      <c r="T7" s="7"/>
      <c r="U7" s="7"/>
    </row>
    <row r="8" spans="1:26" ht="15.75" x14ac:dyDescent="0.25">
      <c r="A8" s="298">
        <f t="shared" si="1"/>
        <v>0.38194444444444436</v>
      </c>
      <c r="B8" s="109">
        <v>1</v>
      </c>
      <c r="C8" s="330">
        <v>4450</v>
      </c>
      <c r="D8" s="348" t="s">
        <v>125</v>
      </c>
      <c r="E8" s="344"/>
      <c r="F8" s="297" t="s">
        <v>28</v>
      </c>
      <c r="G8" s="75">
        <v>1</v>
      </c>
      <c r="H8" s="298">
        <f t="shared" si="0"/>
        <v>0.38194444444444436</v>
      </c>
      <c r="I8" s="108">
        <v>1</v>
      </c>
      <c r="J8" s="330">
        <v>4536</v>
      </c>
      <c r="K8" s="330" t="s">
        <v>122</v>
      </c>
      <c r="L8" s="110">
        <v>1</v>
      </c>
      <c r="M8" s="299" t="s">
        <v>28</v>
      </c>
      <c r="N8" s="28"/>
      <c r="O8" s="205" t="s">
        <v>97</v>
      </c>
      <c r="P8" s="288"/>
      <c r="Q8" s="286" t="s">
        <v>101</v>
      </c>
      <c r="R8" s="306"/>
      <c r="S8" s="279"/>
      <c r="T8" s="7"/>
      <c r="U8" s="7"/>
    </row>
    <row r="9" spans="1:26" ht="15.75" x14ac:dyDescent="0.25">
      <c r="A9" s="298"/>
      <c r="B9" s="109"/>
      <c r="C9" s="44"/>
      <c r="D9" s="228"/>
      <c r="E9" s="230"/>
      <c r="F9" s="297"/>
      <c r="G9" s="75">
        <v>1</v>
      </c>
      <c r="H9" s="298">
        <f t="shared" si="0"/>
        <v>0.38888888888888878</v>
      </c>
      <c r="I9" s="108">
        <v>1</v>
      </c>
      <c r="J9" s="330">
        <v>4455</v>
      </c>
      <c r="K9" s="330" t="s">
        <v>119</v>
      </c>
      <c r="L9" s="110">
        <v>1</v>
      </c>
      <c r="M9" s="299" t="s">
        <v>28</v>
      </c>
      <c r="N9" s="28"/>
      <c r="O9" s="206" t="s">
        <v>98</v>
      </c>
      <c r="P9" s="286"/>
      <c r="Q9" s="357"/>
      <c r="R9" s="306"/>
      <c r="S9" s="358" t="s">
        <v>103</v>
      </c>
      <c r="T9" s="7"/>
      <c r="U9" s="7"/>
    </row>
    <row r="10" spans="1:26" ht="15.75" x14ac:dyDescent="0.25">
      <c r="A10" s="298">
        <f>A8+TIME(,10,0)</f>
        <v>0.38888888888888878</v>
      </c>
      <c r="B10" s="227"/>
      <c r="C10" s="44"/>
      <c r="D10" s="341" t="s">
        <v>137</v>
      </c>
      <c r="E10" s="230"/>
      <c r="F10" s="297"/>
      <c r="G10" s="75">
        <v>1</v>
      </c>
      <c r="H10" s="298">
        <f t="shared" si="0"/>
        <v>0.3958333333333332</v>
      </c>
      <c r="I10" s="108">
        <v>1</v>
      </c>
      <c r="J10" s="330">
        <v>4592</v>
      </c>
      <c r="K10" s="330" t="s">
        <v>123</v>
      </c>
      <c r="L10" s="110">
        <v>1</v>
      </c>
      <c r="M10" s="299" t="s">
        <v>28</v>
      </c>
      <c r="N10" s="28"/>
      <c r="O10" s="276" t="s">
        <v>133</v>
      </c>
      <c r="P10" s="286"/>
      <c r="Q10" s="286"/>
      <c r="R10" s="306"/>
      <c r="S10" s="360" t="s">
        <v>103</v>
      </c>
      <c r="T10" s="7"/>
      <c r="U10" s="7"/>
      <c r="W10" s="354"/>
      <c r="X10" s="354"/>
      <c r="Y10" s="225"/>
      <c r="Z10" s="334"/>
    </row>
    <row r="11" spans="1:26" ht="15.75" x14ac:dyDescent="0.25">
      <c r="A11" s="298"/>
      <c r="B11" s="227"/>
      <c r="C11" s="222"/>
      <c r="D11" s="361"/>
      <c r="E11" s="362"/>
      <c r="F11" s="363"/>
      <c r="G11" s="75">
        <v>1</v>
      </c>
      <c r="H11" s="298">
        <f t="shared" si="0"/>
        <v>0.40277777777777762</v>
      </c>
      <c r="I11" s="108">
        <v>1</v>
      </c>
      <c r="J11" s="330">
        <v>3415</v>
      </c>
      <c r="K11" s="330" t="s">
        <v>144</v>
      </c>
      <c r="L11" s="110">
        <v>1</v>
      </c>
      <c r="M11" s="299" t="s">
        <v>28</v>
      </c>
      <c r="N11" s="28"/>
      <c r="O11" s="204" t="s">
        <v>100</v>
      </c>
      <c r="P11" s="286" t="s">
        <v>103</v>
      </c>
      <c r="Q11" s="286"/>
      <c r="R11" s="307"/>
      <c r="S11" s="359"/>
      <c r="T11" s="7"/>
      <c r="U11" s="7"/>
    </row>
    <row r="12" spans="1:26" ht="15.75" x14ac:dyDescent="0.25">
      <c r="A12" s="298">
        <f>A10+TIME(,15,0)</f>
        <v>0.39930555555555547</v>
      </c>
      <c r="B12" s="109">
        <v>1</v>
      </c>
      <c r="C12" s="330">
        <v>215</v>
      </c>
      <c r="D12" s="330" t="s">
        <v>43</v>
      </c>
      <c r="E12" s="344">
        <v>8</v>
      </c>
      <c r="F12" s="297" t="s">
        <v>33</v>
      </c>
      <c r="G12" s="75">
        <v>1</v>
      </c>
      <c r="H12" s="298">
        <f t="shared" si="0"/>
        <v>0.40972222222222204</v>
      </c>
      <c r="I12" s="229">
        <v>1</v>
      </c>
      <c r="J12" s="330">
        <v>4462</v>
      </c>
      <c r="K12" s="330" t="s">
        <v>121</v>
      </c>
      <c r="L12" s="110">
        <v>1</v>
      </c>
      <c r="M12" s="299" t="s">
        <v>28</v>
      </c>
      <c r="N12" s="28"/>
      <c r="O12" s="204" t="s">
        <v>95</v>
      </c>
      <c r="P12" s="286" t="s">
        <v>103</v>
      </c>
      <c r="Q12" s="286"/>
      <c r="R12" s="305"/>
      <c r="S12" s="280"/>
      <c r="T12" s="7"/>
      <c r="U12" s="7"/>
    </row>
    <row r="13" spans="1:26" ht="15.75" x14ac:dyDescent="0.25">
      <c r="A13" s="298">
        <f t="shared" si="1"/>
        <v>0.40624999999999989</v>
      </c>
      <c r="B13" s="227">
        <v>1</v>
      </c>
      <c r="C13" s="330">
        <v>943</v>
      </c>
      <c r="D13" s="330" t="s">
        <v>150</v>
      </c>
      <c r="E13" s="340">
        <v>8</v>
      </c>
      <c r="F13" s="297" t="s">
        <v>33</v>
      </c>
      <c r="G13" s="75">
        <v>1</v>
      </c>
      <c r="H13" s="298"/>
      <c r="I13" s="229"/>
      <c r="J13" s="223"/>
      <c r="K13" s="220"/>
      <c r="L13" s="110"/>
      <c r="M13" s="297"/>
      <c r="N13" s="53"/>
      <c r="O13" s="206" t="s">
        <v>135</v>
      </c>
      <c r="P13" s="286" t="s">
        <v>101</v>
      </c>
      <c r="Q13" s="357"/>
      <c r="R13" s="307"/>
      <c r="S13" s="280"/>
      <c r="T13" s="7"/>
      <c r="U13" s="7"/>
      <c r="V13" s="7"/>
    </row>
    <row r="14" spans="1:26" ht="15.75" x14ac:dyDescent="0.25">
      <c r="A14" s="298">
        <f t="shared" si="1"/>
        <v>0.41319444444444431</v>
      </c>
      <c r="B14" s="227">
        <v>1</v>
      </c>
      <c r="C14" s="330">
        <v>1816</v>
      </c>
      <c r="D14" s="330" t="s">
        <v>38</v>
      </c>
      <c r="E14" s="340">
        <v>8</v>
      </c>
      <c r="F14" s="297" t="s">
        <v>33</v>
      </c>
      <c r="G14" s="75">
        <v>1</v>
      </c>
      <c r="H14" s="298">
        <f>H12+TIME(,10,0)</f>
        <v>0.41666666666666646</v>
      </c>
      <c r="I14" s="229"/>
      <c r="J14" s="44"/>
      <c r="K14" s="220" t="s">
        <v>124</v>
      </c>
      <c r="L14" s="110"/>
      <c r="M14" s="297"/>
      <c r="O14" s="204"/>
      <c r="P14" s="288"/>
      <c r="Q14" s="286"/>
      <c r="R14" s="307"/>
      <c r="S14" s="281"/>
      <c r="T14" s="7"/>
      <c r="U14" s="7"/>
      <c r="V14" s="7"/>
    </row>
    <row r="15" spans="1:26" ht="16.5" thickBot="1" x14ac:dyDescent="0.3">
      <c r="A15" s="298">
        <f t="shared" si="1"/>
        <v>0.42013888888888873</v>
      </c>
      <c r="B15" s="109">
        <v>1</v>
      </c>
      <c r="C15" s="330">
        <v>1921</v>
      </c>
      <c r="D15" s="330" t="s">
        <v>139</v>
      </c>
      <c r="E15" s="340">
        <v>8</v>
      </c>
      <c r="F15" s="297" t="s">
        <v>33</v>
      </c>
      <c r="G15" s="75" t="s">
        <v>2</v>
      </c>
      <c r="H15" s="298"/>
      <c r="I15" s="229"/>
      <c r="J15" s="222"/>
      <c r="K15" s="231"/>
      <c r="L15" s="335"/>
      <c r="M15" s="338"/>
      <c r="N15" s="28"/>
      <c r="O15" s="277" t="s">
        <v>99</v>
      </c>
      <c r="P15" s="289"/>
      <c r="Q15" s="289"/>
      <c r="R15" s="308"/>
      <c r="S15" s="282" t="s">
        <v>157</v>
      </c>
      <c r="T15" s="7"/>
      <c r="U15" s="7"/>
      <c r="V15" s="7"/>
    </row>
    <row r="16" spans="1:26" ht="15.75" x14ac:dyDescent="0.25">
      <c r="A16" s="298">
        <f t="shared" si="1"/>
        <v>0.42708333333333315</v>
      </c>
      <c r="B16" s="109">
        <v>1</v>
      </c>
      <c r="C16" s="330">
        <v>1232</v>
      </c>
      <c r="D16" s="330" t="s">
        <v>37</v>
      </c>
      <c r="E16" s="340">
        <v>8</v>
      </c>
      <c r="F16" s="297" t="s">
        <v>33</v>
      </c>
      <c r="G16" s="75">
        <v>1</v>
      </c>
      <c r="H16" s="298">
        <f>H14+TIME(,20,0)</f>
        <v>0.43055555555555536</v>
      </c>
      <c r="I16" s="108">
        <v>1</v>
      </c>
      <c r="J16" s="330">
        <v>4267</v>
      </c>
      <c r="K16" s="330" t="s">
        <v>31</v>
      </c>
      <c r="L16" s="210">
        <v>3</v>
      </c>
      <c r="M16" s="299" t="s">
        <v>28</v>
      </c>
      <c r="N16" s="28"/>
      <c r="O16" s="7"/>
      <c r="P16" s="7"/>
      <c r="Q16" s="157"/>
      <c r="R16" s="7"/>
      <c r="S16" s="156"/>
      <c r="T16" s="7"/>
      <c r="U16" s="7"/>
      <c r="V16" s="7"/>
    </row>
    <row r="17" spans="1:22" ht="15.75" x14ac:dyDescent="0.25">
      <c r="A17" s="298">
        <f t="shared" si="1"/>
        <v>0.43402777777777757</v>
      </c>
      <c r="B17" s="109">
        <v>1</v>
      </c>
      <c r="C17" s="330">
        <v>1919</v>
      </c>
      <c r="D17" s="330" t="s">
        <v>127</v>
      </c>
      <c r="E17" s="340">
        <v>8</v>
      </c>
      <c r="F17" s="297" t="s">
        <v>33</v>
      </c>
      <c r="G17" s="75">
        <v>1</v>
      </c>
      <c r="H17" s="298">
        <f>H16+TIME(,10,0)</f>
        <v>0.43749999999999978</v>
      </c>
      <c r="I17" s="108">
        <v>1</v>
      </c>
      <c r="J17" s="330">
        <v>4231</v>
      </c>
      <c r="K17" s="330" t="s">
        <v>113</v>
      </c>
      <c r="L17" s="210">
        <v>3</v>
      </c>
      <c r="M17" s="299" t="s">
        <v>28</v>
      </c>
      <c r="N17" s="28"/>
      <c r="O17" s="291" t="s">
        <v>134</v>
      </c>
      <c r="P17" s="246" t="s">
        <v>101</v>
      </c>
      <c r="Q17" s="246" t="s">
        <v>102</v>
      </c>
      <c r="R17" s="290" t="s">
        <v>33</v>
      </c>
      <c r="S17" s="156"/>
      <c r="T17" s="7"/>
      <c r="U17" s="7"/>
      <c r="V17" s="7"/>
    </row>
    <row r="18" spans="1:22" ht="16.5" thickBot="1" x14ac:dyDescent="0.3">
      <c r="A18" s="298">
        <f t="shared" si="1"/>
        <v>0.44097222222222199</v>
      </c>
      <c r="B18" s="109">
        <v>1</v>
      </c>
      <c r="C18" s="330">
        <v>3169</v>
      </c>
      <c r="D18" s="330" t="s">
        <v>149</v>
      </c>
      <c r="E18" s="340">
        <v>8</v>
      </c>
      <c r="F18" s="297" t="s">
        <v>33</v>
      </c>
      <c r="G18" s="75">
        <v>1</v>
      </c>
      <c r="H18" s="298">
        <f t="shared" ref="H18:H24" si="2">H17+TIME(,10,0)</f>
        <v>0.4444444444444442</v>
      </c>
      <c r="I18" s="108">
        <v>1</v>
      </c>
      <c r="J18" s="330">
        <v>1977</v>
      </c>
      <c r="K18" s="348" t="s">
        <v>105</v>
      </c>
      <c r="L18" s="210">
        <v>7</v>
      </c>
      <c r="M18" s="299" t="s">
        <v>28</v>
      </c>
      <c r="N18" s="28"/>
      <c r="O18" s="7"/>
      <c r="P18" s="7"/>
      <c r="Q18" s="156"/>
      <c r="R18" s="156"/>
      <c r="S18" s="157"/>
      <c r="T18" s="7"/>
      <c r="U18" s="7"/>
      <c r="V18" s="7"/>
    </row>
    <row r="19" spans="1:22" ht="15.75" x14ac:dyDescent="0.25">
      <c r="A19" s="298"/>
      <c r="B19" s="109"/>
      <c r="C19" s="212"/>
      <c r="D19" s="44"/>
      <c r="E19" s="230"/>
      <c r="F19" s="297"/>
      <c r="G19" s="75">
        <v>1</v>
      </c>
      <c r="H19" s="298">
        <f t="shared" si="2"/>
        <v>0.45138888888888862</v>
      </c>
      <c r="I19" s="108">
        <v>1</v>
      </c>
      <c r="J19" s="330">
        <v>3958</v>
      </c>
      <c r="K19" s="348" t="s">
        <v>109</v>
      </c>
      <c r="L19" s="210">
        <v>7</v>
      </c>
      <c r="M19" s="299" t="s">
        <v>28</v>
      </c>
      <c r="N19" s="28"/>
      <c r="O19" s="316" t="s">
        <v>87</v>
      </c>
      <c r="P19" s="317" t="s">
        <v>44</v>
      </c>
      <c r="Q19" s="317"/>
      <c r="R19" s="317" t="s">
        <v>94</v>
      </c>
      <c r="S19" s="317" t="s">
        <v>56</v>
      </c>
      <c r="T19" s="318"/>
      <c r="U19" s="7"/>
      <c r="V19" s="7"/>
    </row>
    <row r="20" spans="1:22" ht="15.75" x14ac:dyDescent="0.25">
      <c r="A20" s="298">
        <f>A18+TIME(,10,0)</f>
        <v>0.44791666666666641</v>
      </c>
      <c r="B20" s="109"/>
      <c r="C20" s="212"/>
      <c r="D20" s="341" t="s">
        <v>137</v>
      </c>
      <c r="E20" s="230"/>
      <c r="F20" s="297"/>
      <c r="G20" s="75">
        <v>1</v>
      </c>
      <c r="H20" s="298">
        <f t="shared" si="2"/>
        <v>0.45833333333333304</v>
      </c>
      <c r="I20" s="108">
        <v>1</v>
      </c>
      <c r="J20" s="330">
        <v>3277</v>
      </c>
      <c r="K20" s="337" t="s">
        <v>76</v>
      </c>
      <c r="L20" s="210">
        <v>7</v>
      </c>
      <c r="M20" s="299" t="s">
        <v>28</v>
      </c>
      <c r="N20" s="28"/>
      <c r="O20" s="319" t="s">
        <v>88</v>
      </c>
      <c r="P20" s="320" t="s">
        <v>140</v>
      </c>
      <c r="Q20" s="320"/>
      <c r="R20" s="320" t="s">
        <v>93</v>
      </c>
      <c r="S20" s="320" t="s">
        <v>141</v>
      </c>
      <c r="T20" s="321"/>
      <c r="U20" s="271"/>
    </row>
    <row r="21" spans="1:22" ht="15.75" x14ac:dyDescent="0.25">
      <c r="A21" s="298"/>
      <c r="B21" s="109"/>
      <c r="C21" s="212"/>
      <c r="D21" s="212"/>
      <c r="E21" s="230"/>
      <c r="F21" s="297"/>
      <c r="G21" s="75">
        <v>1</v>
      </c>
      <c r="H21" s="298">
        <f t="shared" si="2"/>
        <v>0.46527777777777746</v>
      </c>
      <c r="I21" s="108">
        <v>1</v>
      </c>
      <c r="J21" s="330">
        <v>3574</v>
      </c>
      <c r="K21" s="348" t="s">
        <v>107</v>
      </c>
      <c r="L21" s="210">
        <v>7</v>
      </c>
      <c r="M21" s="299" t="s">
        <v>28</v>
      </c>
      <c r="N21" s="28"/>
      <c r="O21" s="319" t="s">
        <v>89</v>
      </c>
      <c r="P21" s="320" t="s">
        <v>49</v>
      </c>
      <c r="Q21" s="320"/>
      <c r="R21" s="320" t="s">
        <v>86</v>
      </c>
      <c r="S21" s="320" t="s">
        <v>142</v>
      </c>
      <c r="T21" s="322"/>
      <c r="U21" s="272"/>
    </row>
    <row r="22" spans="1:22" ht="15.75" x14ac:dyDescent="0.25">
      <c r="A22" s="298">
        <f>A20+TIME(,15,0)</f>
        <v>0.45833333333333309</v>
      </c>
      <c r="B22" s="109">
        <v>1</v>
      </c>
      <c r="C22" s="330">
        <v>1818</v>
      </c>
      <c r="D22" s="330" t="s">
        <v>147</v>
      </c>
      <c r="E22" s="344">
        <v>2</v>
      </c>
      <c r="F22" s="297" t="s">
        <v>33</v>
      </c>
      <c r="G22" s="75">
        <v>1</v>
      </c>
      <c r="H22" s="298">
        <f t="shared" si="2"/>
        <v>0.47222222222222188</v>
      </c>
      <c r="I22" s="108">
        <v>1</v>
      </c>
      <c r="J22" s="330">
        <v>3626</v>
      </c>
      <c r="K22" s="348" t="s">
        <v>108</v>
      </c>
      <c r="L22" s="210">
        <v>7</v>
      </c>
      <c r="M22" s="299" t="s">
        <v>28</v>
      </c>
      <c r="N22" s="53"/>
      <c r="O22" s="319" t="s">
        <v>90</v>
      </c>
      <c r="P22" s="320" t="s">
        <v>46</v>
      </c>
      <c r="Q22" s="323"/>
      <c r="R22" s="320" t="s">
        <v>83</v>
      </c>
      <c r="S22" s="320" t="s">
        <v>117</v>
      </c>
      <c r="T22" s="322"/>
      <c r="U22" s="272"/>
    </row>
    <row r="23" spans="1:22" ht="15.75" x14ac:dyDescent="0.25">
      <c r="A23" s="298">
        <f t="shared" si="1"/>
        <v>0.46527777777777751</v>
      </c>
      <c r="B23" s="109">
        <v>1</v>
      </c>
      <c r="C23" s="330">
        <v>2173</v>
      </c>
      <c r="D23" s="330" t="s">
        <v>32</v>
      </c>
      <c r="E23" s="344">
        <v>2</v>
      </c>
      <c r="F23" s="297" t="s">
        <v>33</v>
      </c>
      <c r="G23" s="75">
        <v>1</v>
      </c>
      <c r="H23" s="298">
        <f t="shared" si="2"/>
        <v>0.4791666666666663</v>
      </c>
      <c r="I23" s="108">
        <v>1</v>
      </c>
      <c r="J23" s="330">
        <v>4225</v>
      </c>
      <c r="K23" s="348" t="s">
        <v>110</v>
      </c>
      <c r="L23" s="210">
        <v>7</v>
      </c>
      <c r="M23" s="299" t="s">
        <v>28</v>
      </c>
      <c r="N23" s="28"/>
      <c r="O23" s="319" t="s">
        <v>91</v>
      </c>
      <c r="P23" s="320" t="s">
        <v>53</v>
      </c>
      <c r="Q23" s="320"/>
      <c r="R23" s="320" t="s">
        <v>84</v>
      </c>
      <c r="S23" s="326" t="s">
        <v>116</v>
      </c>
      <c r="T23" s="328"/>
      <c r="U23" s="270"/>
    </row>
    <row r="24" spans="1:22" ht="15.75" customHeight="1" thickBot="1" x14ac:dyDescent="0.3">
      <c r="A24" s="298">
        <f t="shared" si="1"/>
        <v>0.47222222222222193</v>
      </c>
      <c r="B24" s="109">
        <v>1</v>
      </c>
      <c r="C24" s="330">
        <v>3951</v>
      </c>
      <c r="D24" s="330" t="s">
        <v>148</v>
      </c>
      <c r="E24" s="344">
        <v>2</v>
      </c>
      <c r="F24" s="297" t="s">
        <v>33</v>
      </c>
      <c r="G24" s="75" t="s">
        <v>2</v>
      </c>
      <c r="H24" s="298">
        <f t="shared" si="2"/>
        <v>0.48611111111111072</v>
      </c>
      <c r="I24" s="108">
        <v>1</v>
      </c>
      <c r="J24" s="330">
        <v>4239</v>
      </c>
      <c r="K24" s="348" t="s">
        <v>80</v>
      </c>
      <c r="L24" s="210">
        <v>7</v>
      </c>
      <c r="M24" s="299" t="s">
        <v>28</v>
      </c>
      <c r="N24" s="28"/>
      <c r="O24" s="324" t="s">
        <v>92</v>
      </c>
      <c r="P24" s="325" t="s">
        <v>82</v>
      </c>
      <c r="Q24" s="325"/>
      <c r="R24" s="325" t="s">
        <v>85</v>
      </c>
      <c r="S24" s="327" t="s">
        <v>143</v>
      </c>
      <c r="T24" s="329"/>
      <c r="U24" s="270"/>
    </row>
    <row r="25" spans="1:22" ht="15.75" customHeight="1" x14ac:dyDescent="0.25">
      <c r="A25" s="298">
        <f t="shared" si="1"/>
        <v>0.47916666666666635</v>
      </c>
      <c r="B25" s="109">
        <v>1</v>
      </c>
      <c r="C25" s="330">
        <v>3869</v>
      </c>
      <c r="D25" s="330" t="s">
        <v>29</v>
      </c>
      <c r="E25" s="344">
        <v>2</v>
      </c>
      <c r="F25" s="297" t="s">
        <v>33</v>
      </c>
      <c r="G25" s="75"/>
      <c r="H25" s="298"/>
      <c r="I25" s="108"/>
      <c r="J25" s="44"/>
      <c r="K25" s="44"/>
      <c r="L25" s="210"/>
      <c r="M25" s="297"/>
      <c r="N25" s="28"/>
      <c r="O25" s="269"/>
      <c r="P25" s="269"/>
      <c r="Q25" s="269"/>
      <c r="R25" s="269"/>
      <c r="S25" s="269"/>
      <c r="T25" s="271"/>
      <c r="U25" s="271"/>
    </row>
    <row r="26" spans="1:22" ht="15.75" x14ac:dyDescent="0.25">
      <c r="A26" s="298">
        <f t="shared" si="1"/>
        <v>0.48611111111111077</v>
      </c>
      <c r="B26" s="109">
        <v>1</v>
      </c>
      <c r="C26" s="330">
        <v>4169</v>
      </c>
      <c r="D26" s="330" t="s">
        <v>73</v>
      </c>
      <c r="E26" s="344">
        <v>2</v>
      </c>
      <c r="F26" s="297" t="s">
        <v>33</v>
      </c>
      <c r="G26" s="75">
        <v>1</v>
      </c>
      <c r="H26" s="298">
        <f>H24+TIME(,10,0)</f>
        <v>0.49305555555555514</v>
      </c>
      <c r="I26" s="108"/>
      <c r="J26" s="44"/>
      <c r="K26" s="341" t="s">
        <v>124</v>
      </c>
      <c r="L26" s="210"/>
      <c r="M26" s="297"/>
      <c r="N26" s="28"/>
      <c r="O26" s="269"/>
      <c r="P26" s="269"/>
      <c r="Q26" s="269"/>
      <c r="R26" s="269"/>
      <c r="S26" s="269"/>
      <c r="T26" s="275"/>
      <c r="U26" s="271"/>
    </row>
    <row r="27" spans="1:22" ht="15.75" x14ac:dyDescent="0.25">
      <c r="A27" s="298"/>
      <c r="B27" s="109"/>
      <c r="C27" s="44"/>
      <c r="D27" s="44"/>
      <c r="E27" s="230"/>
      <c r="F27" s="297"/>
      <c r="G27" s="28"/>
      <c r="H27" s="298"/>
      <c r="I27" s="108"/>
      <c r="J27" s="212"/>
      <c r="K27" s="212"/>
      <c r="L27" s="210"/>
      <c r="M27" s="297"/>
      <c r="N27" s="28"/>
      <c r="O27" s="269"/>
      <c r="T27" s="271"/>
      <c r="U27" s="270"/>
    </row>
    <row r="28" spans="1:22" ht="15.75" x14ac:dyDescent="0.25">
      <c r="A28" s="298">
        <f>A26+TIME(,10,0)</f>
        <v>0.49305555555555519</v>
      </c>
      <c r="B28" s="109"/>
      <c r="C28" s="212"/>
      <c r="D28" s="341" t="s">
        <v>137</v>
      </c>
      <c r="E28" s="107"/>
      <c r="F28" s="297"/>
      <c r="G28" s="75">
        <v>1</v>
      </c>
      <c r="H28" s="298">
        <f>H26+TIME(,20,0)</f>
        <v>0.50694444444444398</v>
      </c>
      <c r="I28" s="108">
        <v>1</v>
      </c>
      <c r="J28" s="330">
        <v>4435</v>
      </c>
      <c r="K28" s="348" t="s">
        <v>77</v>
      </c>
      <c r="L28" s="210">
        <v>7</v>
      </c>
      <c r="M28" s="299" t="s">
        <v>28</v>
      </c>
      <c r="N28" s="28"/>
      <c r="O28" s="269"/>
      <c r="P28" s="7"/>
      <c r="Q28" s="273"/>
      <c r="R28" s="269"/>
      <c r="S28" s="269"/>
      <c r="T28" s="275"/>
      <c r="U28" s="275"/>
    </row>
    <row r="29" spans="1:22" ht="15.75" x14ac:dyDescent="0.25">
      <c r="A29" s="298"/>
      <c r="B29" s="109"/>
      <c r="C29" s="342"/>
      <c r="D29" s="341"/>
      <c r="E29" s="210"/>
      <c r="F29" s="299"/>
      <c r="G29" s="75">
        <v>1</v>
      </c>
      <c r="H29" s="298">
        <f t="shared" ref="H29:H32" si="3">H28+TIME(,10,0)</f>
        <v>0.5138888888888884</v>
      </c>
      <c r="I29" s="108">
        <v>1</v>
      </c>
      <c r="J29" s="330">
        <v>2016</v>
      </c>
      <c r="K29" s="348" t="s">
        <v>106</v>
      </c>
      <c r="L29" s="210">
        <v>7</v>
      </c>
      <c r="M29" s="299" t="s">
        <v>28</v>
      </c>
      <c r="N29" s="28"/>
      <c r="R29" s="347"/>
      <c r="S29" s="347"/>
      <c r="T29" s="244"/>
      <c r="U29" s="334"/>
      <c r="V29" s="7"/>
    </row>
    <row r="30" spans="1:22" ht="15.75" x14ac:dyDescent="0.25">
      <c r="A30" s="298">
        <f>A28+TIME(,15,0)</f>
        <v>0.50347222222222188</v>
      </c>
      <c r="B30" s="109">
        <v>1</v>
      </c>
      <c r="C30" s="330">
        <v>3447</v>
      </c>
      <c r="D30" s="330" t="s">
        <v>146</v>
      </c>
      <c r="E30" s="340">
        <v>9</v>
      </c>
      <c r="F30" s="299" t="s">
        <v>33</v>
      </c>
      <c r="G30" s="75">
        <v>1</v>
      </c>
      <c r="H30" s="298">
        <f t="shared" si="3"/>
        <v>0.52083333333333282</v>
      </c>
      <c r="I30" s="108">
        <v>1</v>
      </c>
      <c r="J30" s="330">
        <v>253</v>
      </c>
      <c r="K30" s="348" t="s">
        <v>104</v>
      </c>
      <c r="L30" s="210">
        <v>7</v>
      </c>
      <c r="M30" s="299" t="s">
        <v>28</v>
      </c>
      <c r="N30" s="28"/>
      <c r="O30" s="27"/>
      <c r="R30" s="347"/>
      <c r="S30" s="347"/>
      <c r="T30" s="244"/>
      <c r="U30" s="334"/>
      <c r="V30" s="7"/>
    </row>
    <row r="31" spans="1:22" ht="15.75" x14ac:dyDescent="0.25">
      <c r="A31" s="298">
        <f t="shared" si="1"/>
        <v>0.5104166666666663</v>
      </c>
      <c r="B31" s="109">
        <v>1</v>
      </c>
      <c r="C31" s="330">
        <v>1848</v>
      </c>
      <c r="D31" s="330" t="s">
        <v>34</v>
      </c>
      <c r="E31" s="340">
        <v>9</v>
      </c>
      <c r="F31" s="299" t="s">
        <v>33</v>
      </c>
      <c r="G31" s="75">
        <v>1</v>
      </c>
      <c r="H31" s="298">
        <f t="shared" si="3"/>
        <v>0.52777777777777724</v>
      </c>
      <c r="I31" s="108">
        <v>1</v>
      </c>
      <c r="J31" s="351">
        <v>3035</v>
      </c>
      <c r="K31" s="330" t="s">
        <v>30</v>
      </c>
      <c r="L31" s="210">
        <v>3</v>
      </c>
      <c r="M31" s="299" t="s">
        <v>28</v>
      </c>
      <c r="N31" s="28"/>
    </row>
    <row r="32" spans="1:22" ht="15.75" x14ac:dyDescent="0.25">
      <c r="A32" s="298">
        <f t="shared" si="1"/>
        <v>0.51736111111111072</v>
      </c>
      <c r="B32" s="109">
        <v>1</v>
      </c>
      <c r="C32" s="330">
        <v>513</v>
      </c>
      <c r="D32" s="330" t="s">
        <v>48</v>
      </c>
      <c r="E32" s="340">
        <v>9</v>
      </c>
      <c r="F32" s="299" t="s">
        <v>33</v>
      </c>
      <c r="G32" s="75">
        <v>1</v>
      </c>
      <c r="H32" s="298">
        <f t="shared" si="3"/>
        <v>0.53472222222222165</v>
      </c>
      <c r="I32" s="108">
        <v>1</v>
      </c>
      <c r="J32" s="330">
        <v>3444</v>
      </c>
      <c r="K32" s="339" t="s">
        <v>79</v>
      </c>
      <c r="L32" s="210">
        <v>3</v>
      </c>
      <c r="M32" s="299" t="s">
        <v>28</v>
      </c>
      <c r="N32" s="28"/>
      <c r="O32" s="364"/>
      <c r="R32" s="334"/>
    </row>
    <row r="33" spans="1:19" ht="15.75" x14ac:dyDescent="0.25">
      <c r="A33" s="298">
        <f t="shared" si="1"/>
        <v>0.52430555555555514</v>
      </c>
      <c r="B33" s="109">
        <v>1</v>
      </c>
      <c r="C33" s="330">
        <v>514</v>
      </c>
      <c r="D33" s="330" t="s">
        <v>128</v>
      </c>
      <c r="E33" s="340">
        <v>9</v>
      </c>
      <c r="F33" s="299" t="s">
        <v>33</v>
      </c>
      <c r="G33" s="75">
        <v>1</v>
      </c>
      <c r="H33" s="298"/>
      <c r="I33" s="108"/>
      <c r="J33" s="330"/>
      <c r="K33" s="330"/>
      <c r="L33" s="210"/>
      <c r="M33" s="299"/>
      <c r="N33" s="28"/>
    </row>
    <row r="34" spans="1:19" ht="15.75" x14ac:dyDescent="0.25">
      <c r="A34" s="298"/>
      <c r="B34" s="109"/>
      <c r="C34" s="84"/>
      <c r="D34" s="341"/>
      <c r="E34" s="210"/>
      <c r="F34" s="297"/>
      <c r="G34" s="75"/>
      <c r="H34" s="298">
        <f>H32+TIME(,10,0)</f>
        <v>0.54166666666666607</v>
      </c>
      <c r="I34" s="108"/>
      <c r="J34" s="219"/>
      <c r="K34" s="341" t="s">
        <v>138</v>
      </c>
      <c r="L34" s="210"/>
      <c r="M34" s="297"/>
      <c r="N34" s="28"/>
    </row>
    <row r="35" spans="1:19" ht="15.75" x14ac:dyDescent="0.25">
      <c r="A35" s="298">
        <f>A33+TIME(,10,0)</f>
        <v>0.53124999999999956</v>
      </c>
      <c r="B35" s="109"/>
      <c r="C35" s="212"/>
      <c r="D35" s="341" t="s">
        <v>138</v>
      </c>
      <c r="E35" s="210"/>
      <c r="F35" s="297"/>
      <c r="G35" s="75">
        <v>1</v>
      </c>
      <c r="H35" s="298"/>
      <c r="I35" s="108"/>
      <c r="J35" s="219"/>
      <c r="K35" s="341"/>
      <c r="L35" s="210"/>
      <c r="M35" s="297"/>
      <c r="N35" s="53"/>
    </row>
    <row r="36" spans="1:19" ht="15.75" x14ac:dyDescent="0.25">
      <c r="A36" s="298"/>
      <c r="B36" s="109"/>
      <c r="C36" s="212"/>
      <c r="D36" s="331" t="s">
        <v>129</v>
      </c>
      <c r="E36" s="210"/>
      <c r="F36" s="297"/>
      <c r="G36" s="75" t="s">
        <v>2</v>
      </c>
      <c r="H36" s="298">
        <f>H34+TIME(,45,0)</f>
        <v>0.57291666666666607</v>
      </c>
      <c r="I36" s="108">
        <v>1</v>
      </c>
      <c r="J36" s="330">
        <v>3293</v>
      </c>
      <c r="K36" s="330" t="s">
        <v>114</v>
      </c>
      <c r="L36" s="210">
        <v>3</v>
      </c>
      <c r="M36" s="299" t="s">
        <v>28</v>
      </c>
      <c r="N36" s="28"/>
    </row>
    <row r="37" spans="1:19" ht="15.75" x14ac:dyDescent="0.25">
      <c r="A37" s="298">
        <f>A35+TIME(,45,0)</f>
        <v>0.56249999999999956</v>
      </c>
      <c r="B37" s="109">
        <v>1</v>
      </c>
      <c r="C37" s="330">
        <v>44</v>
      </c>
      <c r="D37" s="330" t="s">
        <v>71</v>
      </c>
      <c r="E37" s="210">
        <v>5</v>
      </c>
      <c r="F37" s="297" t="s">
        <v>39</v>
      </c>
      <c r="G37" s="75">
        <v>1</v>
      </c>
      <c r="H37" s="298">
        <f>H36+TIME(,10,0)</f>
        <v>0.57986111111111049</v>
      </c>
      <c r="I37" s="108">
        <v>1</v>
      </c>
      <c r="J37" s="330">
        <v>1865</v>
      </c>
      <c r="K37" s="330" t="s">
        <v>74</v>
      </c>
      <c r="L37" s="210">
        <v>3</v>
      </c>
      <c r="M37" s="299" t="s">
        <v>28</v>
      </c>
      <c r="N37" s="28"/>
      <c r="O37" s="27"/>
      <c r="P37" s="28"/>
      <c r="Q37" s="28"/>
      <c r="R37" s="28"/>
      <c r="S37" s="28"/>
    </row>
    <row r="38" spans="1:19" ht="15.75" x14ac:dyDescent="0.25">
      <c r="A38" s="298">
        <f t="shared" ref="A38:A54" si="4">A37+TIME(,10,0)</f>
        <v>0.56944444444444398</v>
      </c>
      <c r="B38" s="109">
        <v>1</v>
      </c>
      <c r="C38" s="330">
        <v>375</v>
      </c>
      <c r="D38" s="330" t="s">
        <v>130</v>
      </c>
      <c r="E38" s="210">
        <v>5</v>
      </c>
      <c r="F38" s="297" t="s">
        <v>39</v>
      </c>
      <c r="G38" s="75">
        <v>1</v>
      </c>
      <c r="H38" s="298">
        <f t="shared" ref="H38:H42" si="5">H37+TIME(,10,0)</f>
        <v>0.58680555555555491</v>
      </c>
      <c r="I38" s="108">
        <v>1</v>
      </c>
      <c r="J38" s="330">
        <v>4231</v>
      </c>
      <c r="K38" s="330" t="s">
        <v>145</v>
      </c>
      <c r="L38" s="210">
        <v>3</v>
      </c>
      <c r="M38" s="299" t="s">
        <v>28</v>
      </c>
      <c r="N38" s="28"/>
      <c r="O38" s="27"/>
      <c r="P38" s="28"/>
      <c r="Q38" s="28"/>
      <c r="R38" s="28"/>
      <c r="S38" s="28"/>
    </row>
    <row r="39" spans="1:19" ht="15.75" x14ac:dyDescent="0.25">
      <c r="A39" s="298">
        <f t="shared" si="4"/>
        <v>0.5763888888888884</v>
      </c>
      <c r="B39" s="109">
        <v>1</v>
      </c>
      <c r="C39" s="346">
        <v>1892</v>
      </c>
      <c r="D39" s="346" t="s">
        <v>72</v>
      </c>
      <c r="E39" s="210">
        <v>5</v>
      </c>
      <c r="F39" s="297" t="s">
        <v>39</v>
      </c>
      <c r="G39" s="75">
        <v>1</v>
      </c>
      <c r="H39" s="298">
        <f t="shared" si="5"/>
        <v>0.59374999999999933</v>
      </c>
      <c r="I39" s="108">
        <v>1</v>
      </c>
      <c r="J39" s="330">
        <v>704</v>
      </c>
      <c r="K39" s="339" t="s">
        <v>126</v>
      </c>
      <c r="L39" s="210">
        <v>4</v>
      </c>
      <c r="M39" s="299" t="s">
        <v>33</v>
      </c>
      <c r="N39" s="28"/>
      <c r="O39" s="27"/>
      <c r="P39" s="28"/>
      <c r="Q39" s="28"/>
      <c r="R39" s="28"/>
      <c r="S39" s="28"/>
    </row>
    <row r="40" spans="1:19" ht="15.75" x14ac:dyDescent="0.25">
      <c r="A40" s="298">
        <f t="shared" si="4"/>
        <v>0.58333333333333282</v>
      </c>
      <c r="B40" s="109">
        <v>1</v>
      </c>
      <c r="C40" s="330">
        <v>1743</v>
      </c>
      <c r="D40" s="330" t="s">
        <v>151</v>
      </c>
      <c r="E40" s="210">
        <v>5</v>
      </c>
      <c r="F40" s="297" t="s">
        <v>39</v>
      </c>
      <c r="G40" s="28">
        <v>1</v>
      </c>
      <c r="H40" s="298">
        <f t="shared" si="5"/>
        <v>0.60069444444444375</v>
      </c>
      <c r="I40" s="108">
        <v>1</v>
      </c>
      <c r="J40" s="330">
        <v>1616</v>
      </c>
      <c r="K40" s="348" t="s">
        <v>78</v>
      </c>
      <c r="L40" s="210">
        <v>4</v>
      </c>
      <c r="M40" s="299" t="s">
        <v>33</v>
      </c>
      <c r="N40" s="53"/>
      <c r="O40" s="27"/>
      <c r="S40" s="28"/>
    </row>
    <row r="41" spans="1:19" ht="15.75" x14ac:dyDescent="0.25">
      <c r="A41" s="298">
        <f t="shared" si="4"/>
        <v>0.59027777777777724</v>
      </c>
      <c r="B41" s="109">
        <v>1</v>
      </c>
      <c r="C41" s="346">
        <v>3053</v>
      </c>
      <c r="D41" s="346" t="s">
        <v>131</v>
      </c>
      <c r="E41" s="210">
        <v>5</v>
      </c>
      <c r="F41" s="297" t="s">
        <v>39</v>
      </c>
      <c r="G41" s="356">
        <v>1</v>
      </c>
      <c r="H41" s="298">
        <f t="shared" si="5"/>
        <v>0.60763888888888817</v>
      </c>
      <c r="I41" s="108">
        <v>1</v>
      </c>
      <c r="J41" s="330">
        <v>1740</v>
      </c>
      <c r="K41" s="348" t="s">
        <v>40</v>
      </c>
      <c r="L41" s="210">
        <v>4</v>
      </c>
      <c r="M41" s="299" t="s">
        <v>33</v>
      </c>
      <c r="N41" s="53"/>
      <c r="O41" s="27"/>
      <c r="S41" s="28"/>
    </row>
    <row r="42" spans="1:19" ht="15.75" x14ac:dyDescent="0.25">
      <c r="A42" s="298">
        <f t="shared" si="4"/>
        <v>0.59722222222222165</v>
      </c>
      <c r="B42" s="109">
        <v>1</v>
      </c>
      <c r="C42" s="346">
        <v>3284</v>
      </c>
      <c r="D42" s="346" t="s">
        <v>36</v>
      </c>
      <c r="E42" s="210">
        <v>5</v>
      </c>
      <c r="F42" s="297" t="s">
        <v>39</v>
      </c>
      <c r="G42" s="356">
        <v>1</v>
      </c>
      <c r="H42" s="298">
        <f t="shared" si="5"/>
        <v>0.61458333333333259</v>
      </c>
      <c r="I42" s="108">
        <v>1</v>
      </c>
      <c r="J42" s="346">
        <v>1909</v>
      </c>
      <c r="K42" s="339" t="s">
        <v>35</v>
      </c>
      <c r="L42" s="210">
        <v>4</v>
      </c>
      <c r="M42" s="299" t="s">
        <v>33</v>
      </c>
      <c r="N42" s="28"/>
      <c r="S42" s="28"/>
    </row>
    <row r="43" spans="1:19" ht="15.75" x14ac:dyDescent="0.25">
      <c r="A43" s="298">
        <f t="shared" si="4"/>
        <v>0.60416666666666607</v>
      </c>
      <c r="B43" s="109">
        <v>1</v>
      </c>
      <c r="C43" s="355">
        <v>3662</v>
      </c>
      <c r="D43" s="355" t="s">
        <v>152</v>
      </c>
      <c r="E43" s="352">
        <v>12</v>
      </c>
      <c r="F43" s="349" t="s">
        <v>39</v>
      </c>
      <c r="G43" s="356">
        <v>1</v>
      </c>
      <c r="H43" s="298"/>
      <c r="I43" s="108"/>
      <c r="J43" s="44"/>
      <c r="K43" s="44"/>
      <c r="L43" s="210"/>
      <c r="M43" s="297"/>
      <c r="N43" s="53"/>
      <c r="O43" s="91"/>
      <c r="S43" s="28"/>
    </row>
    <row r="44" spans="1:19" ht="15.75" x14ac:dyDescent="0.25">
      <c r="A44" s="298"/>
      <c r="B44" s="350"/>
      <c r="C44" s="330"/>
      <c r="D44" s="330"/>
      <c r="E44" s="336"/>
      <c r="F44" s="297"/>
      <c r="G44" s="356">
        <v>1</v>
      </c>
      <c r="H44" s="298">
        <f>H42+TIME(,10,0)</f>
        <v>0.62152777777777701</v>
      </c>
      <c r="I44" s="108"/>
      <c r="J44" s="212"/>
      <c r="K44" s="341" t="s">
        <v>124</v>
      </c>
      <c r="L44" s="210"/>
      <c r="M44" s="297"/>
      <c r="N44" s="53"/>
      <c r="Q44" s="28"/>
      <c r="R44" s="28"/>
      <c r="S44" s="28"/>
    </row>
    <row r="45" spans="1:19" ht="15.75" x14ac:dyDescent="0.25">
      <c r="A45" s="298">
        <f>A43+TIME(,10,0)</f>
        <v>0.61111111111111049</v>
      </c>
      <c r="B45" s="109"/>
      <c r="C45" s="97"/>
      <c r="D45" s="341" t="s">
        <v>124</v>
      </c>
      <c r="E45" s="210"/>
      <c r="F45" s="297"/>
      <c r="G45" s="356">
        <v>1</v>
      </c>
      <c r="H45" s="298"/>
      <c r="I45" s="108"/>
      <c r="J45" s="218"/>
      <c r="K45" s="212"/>
      <c r="L45" s="210"/>
      <c r="M45" s="297"/>
      <c r="N45" s="53"/>
      <c r="Q45" s="28"/>
      <c r="R45" s="28"/>
      <c r="S45" s="28"/>
    </row>
    <row r="46" spans="1:19" ht="15.75" x14ac:dyDescent="0.25">
      <c r="A46" s="298"/>
      <c r="B46" s="109"/>
      <c r="C46" s="97"/>
      <c r="D46" s="341"/>
      <c r="E46" s="210"/>
      <c r="F46" s="297"/>
      <c r="G46" s="75"/>
      <c r="H46" s="298">
        <f>H44+TIME(,20,0)</f>
        <v>0.63541666666666585</v>
      </c>
      <c r="I46" s="108">
        <v>1</v>
      </c>
      <c r="J46" s="346">
        <v>3050</v>
      </c>
      <c r="K46" s="339" t="s">
        <v>75</v>
      </c>
      <c r="L46" s="210">
        <v>4</v>
      </c>
      <c r="M46" s="299" t="s">
        <v>33</v>
      </c>
      <c r="N46" s="53"/>
      <c r="S46" s="28"/>
    </row>
    <row r="47" spans="1:19" ht="15.75" x14ac:dyDescent="0.25">
      <c r="A47" s="298">
        <f>A45+TIME(,20,0)</f>
        <v>0.62499999999999933</v>
      </c>
      <c r="B47" s="350">
        <v>1</v>
      </c>
      <c r="C47" s="330">
        <v>795</v>
      </c>
      <c r="D47" s="330" t="s">
        <v>69</v>
      </c>
      <c r="E47" s="336">
        <v>2</v>
      </c>
      <c r="F47" s="297" t="s">
        <v>39</v>
      </c>
      <c r="G47" s="75">
        <v>1</v>
      </c>
      <c r="H47" s="298">
        <f>H46+TIME(,10,0)</f>
        <v>0.64236111111111027</v>
      </c>
      <c r="I47" s="365">
        <v>1</v>
      </c>
      <c r="J47" s="366">
        <v>3455</v>
      </c>
      <c r="K47" s="366" t="s">
        <v>158</v>
      </c>
      <c r="L47" s="210">
        <v>4</v>
      </c>
      <c r="M47" s="299" t="s">
        <v>33</v>
      </c>
      <c r="N47" s="28"/>
      <c r="O47" s="27"/>
      <c r="S47" s="28"/>
    </row>
    <row r="48" spans="1:19" ht="15.75" x14ac:dyDescent="0.25">
      <c r="A48" s="298">
        <f>A47+TIME(,10,0)</f>
        <v>0.63194444444444375</v>
      </c>
      <c r="B48" s="109">
        <v>1</v>
      </c>
      <c r="C48" s="330">
        <v>1195</v>
      </c>
      <c r="D48" s="330" t="s">
        <v>51</v>
      </c>
      <c r="E48" s="336">
        <v>2</v>
      </c>
      <c r="F48" s="297" t="s">
        <v>39</v>
      </c>
      <c r="G48" s="75">
        <v>1</v>
      </c>
      <c r="H48" s="298">
        <f>H47+TIME(,10,0)</f>
        <v>0.64930555555555469</v>
      </c>
      <c r="I48" s="108">
        <v>1</v>
      </c>
      <c r="J48" s="346">
        <v>1324</v>
      </c>
      <c r="K48" s="339" t="s">
        <v>41</v>
      </c>
      <c r="L48" s="210">
        <v>6</v>
      </c>
      <c r="M48" s="299" t="s">
        <v>33</v>
      </c>
      <c r="N48" s="27"/>
      <c r="O48" s="27"/>
      <c r="S48" s="28"/>
    </row>
    <row r="49" spans="1:19" ht="15.75" x14ac:dyDescent="0.25">
      <c r="A49" s="298">
        <f t="shared" si="4"/>
        <v>0.63888888888888817</v>
      </c>
      <c r="B49" s="109">
        <v>1</v>
      </c>
      <c r="C49" s="330">
        <v>1987</v>
      </c>
      <c r="D49" s="330" t="s">
        <v>42</v>
      </c>
      <c r="E49" s="336">
        <v>8</v>
      </c>
      <c r="F49" s="297" t="s">
        <v>39</v>
      </c>
      <c r="G49" s="75" t="s">
        <v>2</v>
      </c>
      <c r="H49" s="298">
        <f>H48+TIME(,10,0)</f>
        <v>0.65624999999999911</v>
      </c>
      <c r="I49" s="108">
        <v>1</v>
      </c>
      <c r="J49" s="330">
        <v>3915</v>
      </c>
      <c r="K49" s="339" t="s">
        <v>70</v>
      </c>
      <c r="L49" s="210">
        <v>6</v>
      </c>
      <c r="M49" s="299" t="s">
        <v>33</v>
      </c>
      <c r="N49" s="27"/>
      <c r="O49" s="27"/>
      <c r="S49" s="28"/>
    </row>
    <row r="50" spans="1:19" ht="16.5" thickBot="1" x14ac:dyDescent="0.3">
      <c r="A50" s="298">
        <f t="shared" si="4"/>
        <v>0.64583333333333259</v>
      </c>
      <c r="B50" s="109">
        <v>1</v>
      </c>
      <c r="C50" s="330">
        <v>1358</v>
      </c>
      <c r="D50" s="330" t="s">
        <v>81</v>
      </c>
      <c r="E50" s="336">
        <v>9</v>
      </c>
      <c r="F50" s="297" t="s">
        <v>39</v>
      </c>
      <c r="G50" s="343"/>
      <c r="H50" s="298"/>
      <c r="I50" s="108"/>
      <c r="J50" s="44"/>
      <c r="K50" s="44"/>
      <c r="L50" s="210"/>
      <c r="M50" s="299"/>
      <c r="N50" s="27"/>
      <c r="O50" s="27"/>
      <c r="S50" s="28"/>
    </row>
    <row r="51" spans="1:19" ht="16.5" thickBot="1" x14ac:dyDescent="0.3">
      <c r="A51" s="298">
        <f t="shared" si="4"/>
        <v>0.65277777777777701</v>
      </c>
      <c r="B51" s="109">
        <v>1</v>
      </c>
      <c r="C51" s="330">
        <v>40</v>
      </c>
      <c r="D51" s="330" t="s">
        <v>47</v>
      </c>
      <c r="E51" s="336">
        <v>9</v>
      </c>
      <c r="F51" s="297" t="s">
        <v>39</v>
      </c>
      <c r="G51" s="59"/>
      <c r="H51" s="298"/>
      <c r="I51" s="108"/>
      <c r="J51" s="232"/>
      <c r="K51" s="232"/>
      <c r="L51" s="210"/>
      <c r="M51" s="299"/>
      <c r="N51" s="27"/>
      <c r="O51" s="27"/>
    </row>
    <row r="52" spans="1:19" ht="15.75" x14ac:dyDescent="0.25">
      <c r="A52" s="298">
        <f t="shared" si="4"/>
        <v>0.65972222222222143</v>
      </c>
      <c r="B52" s="353">
        <v>1</v>
      </c>
      <c r="C52" s="330">
        <v>1372</v>
      </c>
      <c r="D52" s="330" t="s">
        <v>154</v>
      </c>
      <c r="E52" s="336"/>
      <c r="F52" s="297" t="s">
        <v>39</v>
      </c>
      <c r="G52" s="310"/>
      <c r="H52" s="298"/>
      <c r="I52" s="108"/>
      <c r="J52" s="232"/>
      <c r="K52" s="232"/>
      <c r="L52" s="210"/>
      <c r="M52" s="297"/>
      <c r="N52" s="27"/>
      <c r="S52" s="28"/>
    </row>
    <row r="53" spans="1:19" ht="15.75" x14ac:dyDescent="0.25">
      <c r="A53" s="298">
        <f t="shared" si="4"/>
        <v>0.66666666666666585</v>
      </c>
      <c r="B53" s="353">
        <v>1</v>
      </c>
      <c r="C53" s="355">
        <v>1820</v>
      </c>
      <c r="D53" s="355" t="s">
        <v>153</v>
      </c>
      <c r="E53" s="352">
        <v>12</v>
      </c>
      <c r="F53" s="349" t="s">
        <v>39</v>
      </c>
      <c r="G53" s="238"/>
      <c r="H53" s="298"/>
      <c r="I53" s="108"/>
      <c r="J53" s="345"/>
      <c r="K53" s="345"/>
      <c r="L53" s="210"/>
      <c r="M53" s="297"/>
      <c r="N53" s="27"/>
      <c r="S53" s="28"/>
    </row>
    <row r="54" spans="1:19" ht="16.5" thickBot="1" x14ac:dyDescent="0.3">
      <c r="A54" s="298">
        <f t="shared" si="4"/>
        <v>0.67361111111111027</v>
      </c>
      <c r="B54" s="333">
        <v>1</v>
      </c>
      <c r="C54" s="355">
        <v>1014</v>
      </c>
      <c r="D54" s="355" t="s">
        <v>155</v>
      </c>
      <c r="E54" s="352">
        <v>12</v>
      </c>
      <c r="F54" s="349" t="s">
        <v>39</v>
      </c>
      <c r="G54" s="75">
        <v>1</v>
      </c>
      <c r="H54" s="298"/>
      <c r="I54" s="109"/>
      <c r="J54" s="226"/>
      <c r="K54" s="226"/>
      <c r="L54" s="210"/>
      <c r="M54" s="297"/>
      <c r="N54" s="27"/>
      <c r="S54" s="28"/>
    </row>
    <row r="55" spans="1:19" ht="16.5" thickBot="1" x14ac:dyDescent="0.3">
      <c r="A55" s="300"/>
      <c r="B55" s="301">
        <f>SUM(B4:B54)</f>
        <v>36</v>
      </c>
      <c r="C55" s="302"/>
      <c r="D55" s="302"/>
      <c r="E55" s="302"/>
      <c r="F55" s="303"/>
      <c r="G55" s="311">
        <v>1</v>
      </c>
      <c r="H55" s="300" t="s">
        <v>2</v>
      </c>
      <c r="I55" s="301">
        <f>SUM(I4:I54)</f>
        <v>34</v>
      </c>
      <c r="J55" s="302" t="s">
        <v>2</v>
      </c>
      <c r="K55" s="302" t="s">
        <v>2</v>
      </c>
      <c r="L55" s="302" t="s">
        <v>2</v>
      </c>
      <c r="M55" s="304" t="s">
        <v>2</v>
      </c>
      <c r="N55" s="27"/>
      <c r="S55" s="28"/>
    </row>
    <row r="56" spans="1:19" ht="18.75" thickTop="1" x14ac:dyDescent="0.25">
      <c r="A56" s="71"/>
      <c r="B56" s="71"/>
      <c r="C56" s="71"/>
      <c r="D56" s="71"/>
      <c r="E56" s="71"/>
      <c r="F56" s="71"/>
      <c r="G56" s="235"/>
      <c r="H56" s="71"/>
      <c r="I56" s="71"/>
      <c r="J56" s="71"/>
      <c r="K56" s="71"/>
      <c r="L56" s="71"/>
      <c r="M56" s="71"/>
      <c r="N56" s="27"/>
      <c r="O56" s="27"/>
      <c r="P56" s="28"/>
      <c r="S56" s="28"/>
    </row>
    <row r="57" spans="1:19" ht="15.75" x14ac:dyDescent="0.25">
      <c r="A57" s="71"/>
      <c r="B57" s="71"/>
      <c r="C57" s="71"/>
      <c r="D57" s="71"/>
      <c r="E57" s="71"/>
      <c r="F57" s="71"/>
      <c r="G57" s="75"/>
      <c r="H57" s="71"/>
      <c r="I57" s="71"/>
      <c r="J57" s="71"/>
      <c r="K57" s="71"/>
      <c r="L57" s="71"/>
      <c r="M57" s="71"/>
      <c r="N57" s="27"/>
      <c r="O57" s="27"/>
      <c r="P57" s="28"/>
      <c r="S57" s="28"/>
    </row>
    <row r="58" spans="1:19" ht="18" x14ac:dyDescent="0.25">
      <c r="A58" s="234"/>
      <c r="B58" s="235"/>
      <c r="C58" s="235"/>
      <c r="D58" s="235"/>
      <c r="E58" s="235"/>
      <c r="F58" s="235"/>
      <c r="G58" s="75"/>
      <c r="H58" s="235"/>
      <c r="I58" s="235"/>
      <c r="J58" s="235"/>
      <c r="K58" s="235"/>
      <c r="L58" s="235"/>
      <c r="M58" s="235"/>
      <c r="N58" s="27"/>
      <c r="O58" s="27"/>
      <c r="P58" s="28"/>
      <c r="S58" s="28"/>
    </row>
    <row r="59" spans="1:19" ht="15.75" x14ac:dyDescent="0.25">
      <c r="A59" s="73"/>
      <c r="B59" s="74"/>
      <c r="C59" s="74"/>
      <c r="D59" s="236"/>
      <c r="E59" s="74"/>
      <c r="F59" s="74"/>
      <c r="G59" s="75"/>
      <c r="H59" s="74"/>
      <c r="I59" s="7"/>
      <c r="J59" s="74"/>
      <c r="K59" s="236"/>
      <c r="L59" s="74"/>
      <c r="M59" s="74"/>
      <c r="N59" s="27"/>
      <c r="O59" s="27"/>
      <c r="P59" s="28"/>
      <c r="S59" s="28"/>
    </row>
    <row r="60" spans="1:19" ht="15.75" x14ac:dyDescent="0.25">
      <c r="A60" s="237"/>
      <c r="B60" s="7"/>
      <c r="C60" s="238"/>
      <c r="D60" s="239"/>
      <c r="E60" s="238"/>
      <c r="F60" s="238"/>
      <c r="G60" s="75"/>
      <c r="H60" s="238"/>
      <c r="I60" s="238"/>
      <c r="J60" s="238"/>
      <c r="K60" s="239"/>
      <c r="L60" s="238"/>
      <c r="M60" s="238"/>
      <c r="N60" s="27"/>
      <c r="O60" s="27"/>
      <c r="P60" s="28"/>
      <c r="Q60" s="28"/>
      <c r="R60" s="28"/>
      <c r="S60" s="28"/>
    </row>
    <row r="61" spans="1:19" ht="15.75" x14ac:dyDescent="0.25">
      <c r="A61" s="240"/>
      <c r="B61" s="241"/>
      <c r="C61" s="242"/>
      <c r="D61" s="242"/>
      <c r="E61" s="243"/>
      <c r="F61" s="244"/>
      <c r="G61" s="75"/>
      <c r="H61" s="240"/>
      <c r="I61" s="245"/>
      <c r="J61" s="7"/>
      <c r="K61" s="246"/>
      <c r="L61" s="247"/>
      <c r="M61" s="244"/>
      <c r="N61" s="27"/>
      <c r="O61" s="27"/>
      <c r="P61" s="28"/>
      <c r="R61" s="28"/>
      <c r="S61" s="28"/>
    </row>
    <row r="62" spans="1:19" ht="15.75" x14ac:dyDescent="0.25">
      <c r="A62" s="240"/>
      <c r="B62" s="241"/>
      <c r="C62" s="242"/>
      <c r="D62" s="242"/>
      <c r="E62" s="243"/>
      <c r="F62" s="244"/>
      <c r="G62" s="75"/>
      <c r="H62" s="240"/>
      <c r="I62" s="248"/>
      <c r="J62" s="91"/>
      <c r="K62" s="245"/>
      <c r="L62" s="247"/>
      <c r="M62" s="244"/>
      <c r="N62" s="27"/>
      <c r="O62" s="27"/>
      <c r="P62" s="28"/>
      <c r="Q62" s="28"/>
      <c r="R62" s="28"/>
      <c r="S62" s="28"/>
    </row>
    <row r="63" spans="1:19" ht="15.75" x14ac:dyDescent="0.25">
      <c r="A63" s="240"/>
      <c r="B63" s="241"/>
      <c r="C63" s="249"/>
      <c r="D63" s="242"/>
      <c r="E63" s="243"/>
      <c r="F63" s="244"/>
      <c r="G63" s="75"/>
      <c r="H63" s="240"/>
      <c r="I63" s="248"/>
      <c r="J63" s="250"/>
      <c r="K63" s="250"/>
      <c r="L63" s="243"/>
      <c r="M63" s="244"/>
      <c r="N63" s="27"/>
      <c r="S63" s="28"/>
    </row>
    <row r="64" spans="1:19" ht="15.75" x14ac:dyDescent="0.25">
      <c r="A64" s="240"/>
      <c r="B64" s="241"/>
      <c r="C64" s="242"/>
      <c r="D64" s="242"/>
      <c r="E64" s="243"/>
      <c r="F64" s="244"/>
      <c r="G64" s="75"/>
      <c r="H64" s="240"/>
      <c r="I64" s="248"/>
      <c r="J64" s="251"/>
      <c r="K64" s="252"/>
      <c r="L64" s="243"/>
      <c r="M64" s="244"/>
      <c r="N64" s="27"/>
      <c r="S64" s="28"/>
    </row>
    <row r="65" spans="1:19" ht="15.75" x14ac:dyDescent="0.25">
      <c r="A65" s="240"/>
      <c r="B65" s="241"/>
      <c r="C65" s="242"/>
      <c r="D65" s="242"/>
      <c r="E65" s="243"/>
      <c r="F65" s="244"/>
      <c r="G65" s="75"/>
      <c r="H65" s="240"/>
      <c r="I65" s="248"/>
      <c r="J65" s="242"/>
      <c r="K65" s="253"/>
      <c r="L65" s="243"/>
      <c r="M65" s="244"/>
      <c r="N65" s="27"/>
      <c r="O65" s="27"/>
      <c r="P65" s="28"/>
      <c r="Q65" s="28"/>
      <c r="R65" s="28"/>
      <c r="S65" s="28"/>
    </row>
    <row r="66" spans="1:19" ht="15.75" x14ac:dyDescent="0.25">
      <c r="A66" s="240"/>
      <c r="B66" s="241"/>
      <c r="C66" s="242"/>
      <c r="D66" s="242"/>
      <c r="E66" s="243"/>
      <c r="F66" s="244"/>
      <c r="G66" s="75"/>
      <c r="H66" s="240"/>
      <c r="I66" s="248"/>
      <c r="J66" s="242"/>
      <c r="K66" s="253"/>
      <c r="L66" s="243"/>
      <c r="M66" s="244"/>
      <c r="N66" s="27"/>
      <c r="O66" s="27"/>
      <c r="P66" s="28"/>
      <c r="Q66" s="28"/>
      <c r="R66" s="28"/>
      <c r="S66" s="28"/>
    </row>
    <row r="67" spans="1:19" ht="15.75" x14ac:dyDescent="0.25">
      <c r="A67" s="240"/>
      <c r="B67" s="241"/>
      <c r="C67" s="242"/>
      <c r="D67" s="242"/>
      <c r="E67" s="243"/>
      <c r="F67" s="244"/>
      <c r="G67" s="75"/>
      <c r="H67" s="240"/>
      <c r="I67" s="248"/>
      <c r="J67" s="242"/>
      <c r="K67" s="253"/>
      <c r="L67" s="243"/>
      <c r="M67" s="244"/>
      <c r="N67" s="27"/>
      <c r="O67" s="27"/>
      <c r="P67" s="29"/>
      <c r="Q67" s="28"/>
      <c r="R67" s="28"/>
      <c r="S67" s="28"/>
    </row>
    <row r="68" spans="1:19" ht="15.75" x14ac:dyDescent="0.25">
      <c r="A68" s="240"/>
      <c r="B68" s="241"/>
      <c r="C68" s="242"/>
      <c r="D68" s="242"/>
      <c r="E68" s="243"/>
      <c r="F68" s="244"/>
      <c r="G68" s="75"/>
      <c r="H68" s="240"/>
      <c r="I68" s="248"/>
      <c r="J68" s="250"/>
      <c r="K68" s="254"/>
      <c r="L68" s="243"/>
      <c r="M68" s="244"/>
      <c r="N68" s="27"/>
      <c r="O68" s="27"/>
      <c r="P68" s="28"/>
      <c r="Q68" s="28"/>
      <c r="R68" s="28"/>
      <c r="S68" s="28"/>
    </row>
    <row r="69" spans="1:19" ht="15.75" x14ac:dyDescent="0.25">
      <c r="A69" s="240"/>
      <c r="B69" s="241"/>
      <c r="C69" s="255"/>
      <c r="D69" s="255"/>
      <c r="E69" s="243"/>
      <c r="F69" s="244"/>
      <c r="G69" s="75"/>
      <c r="H69" s="240"/>
      <c r="I69" s="256"/>
      <c r="J69" s="257"/>
      <c r="K69" s="10"/>
      <c r="L69" s="247"/>
      <c r="M69" s="244"/>
      <c r="N69" s="27"/>
      <c r="O69" s="91"/>
      <c r="P69" s="92"/>
      <c r="Q69" s="28"/>
      <c r="R69" s="28"/>
      <c r="S69" s="28"/>
    </row>
    <row r="70" spans="1:19" ht="15.75" x14ac:dyDescent="0.25">
      <c r="A70" s="240"/>
      <c r="B70" s="241"/>
      <c r="C70" s="255"/>
      <c r="D70" s="258"/>
      <c r="E70" s="243"/>
      <c r="F70" s="244"/>
      <c r="G70" s="75"/>
      <c r="H70" s="240"/>
      <c r="I70" s="241"/>
      <c r="J70" s="259"/>
      <c r="K70" s="260"/>
      <c r="L70" s="247"/>
      <c r="M70" s="244"/>
      <c r="N70" s="27"/>
      <c r="O70" s="27"/>
      <c r="P70" s="28"/>
      <c r="Q70" s="28"/>
      <c r="R70" s="28"/>
      <c r="S70" s="28"/>
    </row>
    <row r="71" spans="1:19" ht="15.75" x14ac:dyDescent="0.25">
      <c r="A71" s="240"/>
      <c r="B71" s="241"/>
      <c r="C71" s="10"/>
      <c r="D71" s="10"/>
      <c r="E71" s="32"/>
      <c r="F71" s="244"/>
      <c r="G71" s="75"/>
      <c r="H71" s="240"/>
      <c r="I71" s="256"/>
      <c r="J71" s="257"/>
      <c r="K71" s="10"/>
      <c r="L71" s="247"/>
      <c r="M71" s="244"/>
      <c r="N71" s="27"/>
      <c r="O71" s="27"/>
      <c r="P71" s="28"/>
      <c r="Q71" s="28"/>
      <c r="R71" s="28"/>
      <c r="S71" s="28"/>
    </row>
    <row r="72" spans="1:19" ht="15.75" x14ac:dyDescent="0.25">
      <c r="A72" s="240"/>
      <c r="B72" s="261"/>
      <c r="C72" s="242"/>
      <c r="D72" s="262"/>
      <c r="E72" s="243"/>
      <c r="F72" s="244"/>
      <c r="G72" s="75"/>
      <c r="H72" s="240"/>
      <c r="I72" s="248"/>
      <c r="J72" s="250"/>
      <c r="K72" s="253"/>
      <c r="L72" s="243"/>
      <c r="M72" s="244"/>
      <c r="N72" s="27"/>
      <c r="O72" s="91"/>
      <c r="P72" s="92"/>
      <c r="Q72" s="28"/>
      <c r="R72" s="28"/>
      <c r="S72" s="28"/>
    </row>
    <row r="73" spans="1:19" ht="15.75" x14ac:dyDescent="0.25">
      <c r="A73" s="240"/>
      <c r="B73" s="261"/>
      <c r="C73" s="250"/>
      <c r="D73" s="250"/>
      <c r="E73" s="243"/>
      <c r="F73" s="244"/>
      <c r="G73" s="75"/>
      <c r="H73" s="240"/>
      <c r="I73" s="248"/>
      <c r="J73" s="250"/>
      <c r="K73" s="254"/>
      <c r="L73" s="243"/>
      <c r="M73" s="244"/>
      <c r="N73" s="27"/>
      <c r="R73" s="28"/>
      <c r="S73" s="28"/>
    </row>
    <row r="74" spans="1:19" ht="15.75" x14ac:dyDescent="0.25">
      <c r="A74" s="240"/>
      <c r="B74" s="261"/>
      <c r="C74" s="250"/>
      <c r="D74" s="250"/>
      <c r="E74" s="243"/>
      <c r="F74" s="244"/>
      <c r="G74" s="75"/>
      <c r="H74" s="240"/>
      <c r="I74" s="248"/>
      <c r="J74" s="242"/>
      <c r="K74" s="253"/>
      <c r="L74" s="243"/>
      <c r="M74" s="244"/>
      <c r="N74" s="27"/>
      <c r="R74" s="28"/>
      <c r="S74" s="28"/>
    </row>
    <row r="75" spans="1:19" ht="15.75" x14ac:dyDescent="0.25">
      <c r="A75" s="240"/>
      <c r="B75" s="261"/>
      <c r="C75" s="250"/>
      <c r="D75" s="250"/>
      <c r="E75" s="243"/>
      <c r="F75" s="244"/>
      <c r="G75" s="75"/>
      <c r="H75" s="240"/>
      <c r="I75" s="248"/>
      <c r="J75" s="242"/>
      <c r="K75" s="253"/>
      <c r="L75" s="243"/>
      <c r="M75" s="244"/>
      <c r="N75" s="27"/>
      <c r="O75" s="203"/>
      <c r="P75" s="203"/>
      <c r="Q75" s="28"/>
      <c r="R75" s="28"/>
      <c r="S75" s="28"/>
    </row>
    <row r="76" spans="1:19" ht="15.75" x14ac:dyDescent="0.25">
      <c r="A76" s="240"/>
      <c r="B76" s="248"/>
      <c r="C76" s="250"/>
      <c r="D76" s="262"/>
      <c r="E76" s="247"/>
      <c r="F76" s="244"/>
      <c r="G76" s="75"/>
      <c r="H76" s="240"/>
      <c r="I76" s="248"/>
      <c r="J76" s="250"/>
      <c r="K76" s="253"/>
      <c r="L76" s="243"/>
      <c r="M76" s="244"/>
      <c r="N76" s="27"/>
      <c r="O76" s="27"/>
      <c r="P76" s="28"/>
      <c r="Q76" s="28"/>
      <c r="R76" s="28"/>
      <c r="S76" s="28"/>
    </row>
    <row r="77" spans="1:19" ht="15.75" x14ac:dyDescent="0.25">
      <c r="A77" s="240"/>
      <c r="B77" s="248"/>
      <c r="C77" s="7"/>
      <c r="D77" s="7"/>
      <c r="E77" s="7"/>
      <c r="F77" s="7"/>
      <c r="G77" s="75"/>
      <c r="H77" s="240"/>
      <c r="I77" s="248"/>
      <c r="J77" s="250"/>
      <c r="K77" s="253"/>
      <c r="L77" s="243"/>
      <c r="M77" s="244"/>
      <c r="N77" s="27"/>
      <c r="O77" s="91"/>
      <c r="P77" s="102"/>
      <c r="Q77" s="92"/>
      <c r="R77" s="103"/>
      <c r="S77" s="101"/>
    </row>
    <row r="78" spans="1:19" ht="15.75" x14ac:dyDescent="0.25">
      <c r="A78" s="240"/>
      <c r="B78" s="248"/>
      <c r="C78" s="7"/>
      <c r="D78" s="224"/>
      <c r="E78" s="7"/>
      <c r="F78" s="7"/>
      <c r="G78" s="75"/>
      <c r="H78" s="240"/>
      <c r="I78" s="256"/>
      <c r="J78" s="250"/>
      <c r="K78" s="253"/>
      <c r="L78" s="244"/>
      <c r="M78" s="244"/>
      <c r="N78" s="27"/>
      <c r="O78" s="27"/>
      <c r="P78" s="28"/>
      <c r="Q78" s="28"/>
      <c r="R78" s="28"/>
      <c r="S78" s="28"/>
    </row>
    <row r="79" spans="1:19" ht="15.75" x14ac:dyDescent="0.25">
      <c r="A79" s="240"/>
      <c r="B79" s="248"/>
      <c r="C79" s="7"/>
      <c r="D79" s="7"/>
      <c r="E79" s="7"/>
      <c r="F79" s="7"/>
      <c r="G79" s="75"/>
      <c r="H79" s="240"/>
      <c r="I79" s="256"/>
      <c r="J79" s="250"/>
      <c r="K79" s="224"/>
      <c r="L79" s="244"/>
      <c r="M79" s="244"/>
      <c r="N79" s="27"/>
      <c r="O79" s="27"/>
      <c r="P79" s="28"/>
      <c r="Q79" s="28"/>
      <c r="R79" s="28"/>
      <c r="S79" s="28"/>
    </row>
    <row r="80" spans="1:19" ht="15.75" x14ac:dyDescent="0.25">
      <c r="A80" s="240"/>
      <c r="B80" s="248"/>
      <c r="C80" s="250"/>
      <c r="D80" s="250"/>
      <c r="E80" s="244"/>
      <c r="F80" s="244"/>
      <c r="G80" s="75"/>
      <c r="H80" s="240"/>
      <c r="I80" s="256"/>
      <c r="J80" s="257"/>
      <c r="K80" s="255"/>
      <c r="L80" s="263"/>
      <c r="M80" s="244"/>
      <c r="N80" s="27"/>
      <c r="O80" s="27"/>
      <c r="P80" s="28"/>
      <c r="Q80" s="28"/>
      <c r="R80" s="28"/>
      <c r="S80" s="28"/>
    </row>
    <row r="81" spans="1:19" ht="15.75" x14ac:dyDescent="0.25">
      <c r="A81" s="240"/>
      <c r="B81" s="241"/>
      <c r="C81" s="250"/>
      <c r="D81" s="250"/>
      <c r="E81" s="244"/>
      <c r="F81" s="244"/>
      <c r="G81" s="75"/>
      <c r="H81" s="264"/>
      <c r="I81" s="256"/>
      <c r="J81" s="250"/>
      <c r="K81" s="253"/>
      <c r="L81" s="243"/>
      <c r="M81" s="263"/>
      <c r="N81" s="27"/>
      <c r="O81" s="27"/>
      <c r="P81" s="28"/>
      <c r="Q81" s="28"/>
      <c r="R81" s="28"/>
      <c r="S81" s="28"/>
    </row>
    <row r="82" spans="1:19" ht="15.75" x14ac:dyDescent="0.25">
      <c r="A82" s="240"/>
      <c r="B82" s="248"/>
      <c r="C82" s="250"/>
      <c r="D82" s="250"/>
      <c r="E82" s="244"/>
      <c r="F82" s="263"/>
      <c r="G82" s="75"/>
      <c r="H82" s="240"/>
      <c r="I82" s="256"/>
      <c r="J82" s="250"/>
      <c r="K82" s="253"/>
      <c r="L82" s="243"/>
      <c r="M82" s="263"/>
      <c r="N82" s="27"/>
      <c r="O82" s="27"/>
      <c r="S82" s="28"/>
    </row>
    <row r="83" spans="1:19" ht="15.75" x14ac:dyDescent="0.25">
      <c r="A83" s="240"/>
      <c r="B83" s="248"/>
      <c r="C83" s="81"/>
      <c r="D83" s="81"/>
      <c r="E83" s="244"/>
      <c r="F83" s="263"/>
      <c r="G83" s="75"/>
      <c r="H83" s="240"/>
      <c r="I83" s="256"/>
      <c r="J83" s="242"/>
      <c r="K83" s="253"/>
      <c r="L83" s="243"/>
      <c r="M83" s="263"/>
      <c r="N83" s="27"/>
      <c r="O83" s="27"/>
      <c r="S83" s="28"/>
    </row>
    <row r="84" spans="1:19" ht="15.75" x14ac:dyDescent="0.25">
      <c r="A84" s="240"/>
      <c r="B84" s="248"/>
      <c r="C84" s="242"/>
      <c r="D84" s="262"/>
      <c r="E84" s="244"/>
      <c r="F84" s="263"/>
      <c r="G84" s="75"/>
      <c r="H84" s="240"/>
      <c r="I84" s="256"/>
      <c r="J84" s="242"/>
      <c r="K84" s="253"/>
      <c r="L84" s="243"/>
      <c r="M84" s="263"/>
      <c r="N84" s="27"/>
      <c r="O84" s="96"/>
      <c r="S84" s="28"/>
    </row>
    <row r="85" spans="1:19" ht="15.75" x14ac:dyDescent="0.25">
      <c r="A85" s="240"/>
      <c r="B85" s="248"/>
      <c r="C85" s="250"/>
      <c r="D85" s="250"/>
      <c r="E85" s="243"/>
      <c r="F85" s="244"/>
      <c r="G85" s="75"/>
      <c r="H85" s="240"/>
      <c r="I85" s="256"/>
      <c r="J85" s="242"/>
      <c r="K85" s="253"/>
      <c r="L85" s="243"/>
      <c r="M85" s="263"/>
      <c r="N85" s="27"/>
      <c r="S85" s="28"/>
    </row>
    <row r="86" spans="1:19" ht="15.75" x14ac:dyDescent="0.25">
      <c r="A86" s="240"/>
      <c r="B86" s="248"/>
      <c r="C86" s="250"/>
      <c r="D86" s="250"/>
      <c r="E86" s="243"/>
      <c r="F86" s="244"/>
      <c r="G86" s="75"/>
      <c r="H86" s="73"/>
      <c r="I86" s="265"/>
      <c r="J86" s="102"/>
      <c r="K86" s="102"/>
      <c r="L86" s="102"/>
      <c r="M86" s="102"/>
      <c r="N86" s="27"/>
      <c r="O86" s="27"/>
      <c r="S86" s="28"/>
    </row>
    <row r="87" spans="1:19" ht="15.75" x14ac:dyDescent="0.25">
      <c r="A87" s="240"/>
      <c r="B87" s="248"/>
      <c r="C87" s="250"/>
      <c r="D87" s="250"/>
      <c r="E87" s="243"/>
      <c r="F87" s="244"/>
      <c r="G87" s="75"/>
      <c r="H87" s="73"/>
      <c r="I87" s="265"/>
      <c r="J87" s="102"/>
      <c r="K87" s="102"/>
      <c r="L87" s="102"/>
      <c r="M87" s="102"/>
      <c r="N87" s="27"/>
      <c r="O87" s="91"/>
      <c r="S87" s="28"/>
    </row>
    <row r="88" spans="1:19" ht="15.75" x14ac:dyDescent="0.25">
      <c r="A88" s="240"/>
      <c r="B88" s="248"/>
      <c r="C88" s="250"/>
      <c r="D88" s="250"/>
      <c r="E88" s="244"/>
      <c r="F88" s="244"/>
      <c r="G88" s="75"/>
      <c r="H88" s="73"/>
      <c r="I88" s="265"/>
      <c r="J88" s="102"/>
      <c r="K88" s="102"/>
      <c r="L88" s="102"/>
      <c r="M88" s="102"/>
      <c r="N88" s="27"/>
      <c r="O88" s="91"/>
      <c r="P88" s="92"/>
      <c r="Q88" s="28"/>
      <c r="R88" s="28"/>
      <c r="S88" s="28"/>
    </row>
    <row r="89" spans="1:19" ht="15.75" x14ac:dyDescent="0.25">
      <c r="A89" s="240"/>
      <c r="B89" s="248"/>
      <c r="C89" s="250"/>
      <c r="D89" s="242"/>
      <c r="E89" s="244"/>
      <c r="F89" s="244"/>
      <c r="G89" s="75"/>
      <c r="H89" s="73"/>
      <c r="I89" s="265"/>
      <c r="J89" s="102"/>
      <c r="K89" s="102"/>
      <c r="L89" s="102"/>
      <c r="M89" s="102"/>
      <c r="N89" s="27"/>
      <c r="O89" s="27"/>
      <c r="P89" s="28"/>
      <c r="Q89" s="28"/>
      <c r="R89" s="28"/>
      <c r="S89" s="28"/>
    </row>
    <row r="90" spans="1:19" ht="15.75" x14ac:dyDescent="0.25">
      <c r="A90" s="240"/>
      <c r="B90" s="248"/>
      <c r="C90" s="250"/>
      <c r="D90" s="242"/>
      <c r="E90" s="244"/>
      <c r="F90" s="244"/>
      <c r="G90" s="75"/>
      <c r="H90" s="73"/>
      <c r="I90" s="265"/>
      <c r="J90" s="102"/>
      <c r="K90" s="102"/>
      <c r="L90" s="102"/>
      <c r="M90" s="102"/>
      <c r="N90" s="27"/>
      <c r="O90" s="27"/>
      <c r="P90" s="28"/>
      <c r="Q90" s="28"/>
      <c r="R90" s="28"/>
      <c r="S90" s="28"/>
    </row>
    <row r="91" spans="1:19" ht="15.75" x14ac:dyDescent="0.25">
      <c r="A91" s="266"/>
      <c r="B91" s="102"/>
      <c r="C91" s="91"/>
      <c r="D91" s="92"/>
      <c r="E91" s="102"/>
      <c r="F91" s="102"/>
      <c r="G91" s="75"/>
      <c r="H91" s="73"/>
      <c r="I91" s="265"/>
      <c r="J91" s="102"/>
      <c r="K91" s="102"/>
      <c r="L91" s="102"/>
      <c r="M91" s="102"/>
      <c r="N91" s="27"/>
      <c r="O91" s="27"/>
      <c r="S91" s="28"/>
    </row>
    <row r="92" spans="1:19" ht="15.75" x14ac:dyDescent="0.25">
      <c r="A92" s="266"/>
      <c r="B92" s="102"/>
      <c r="C92" s="91"/>
      <c r="D92" s="92"/>
      <c r="E92" s="102"/>
      <c r="F92" s="102"/>
      <c r="G92" s="267"/>
      <c r="H92" s="73"/>
      <c r="I92" s="265"/>
      <c r="J92" s="102"/>
      <c r="K92" s="102"/>
      <c r="L92" s="102"/>
      <c r="M92" s="102"/>
      <c r="N92" s="27"/>
      <c r="O92" s="27"/>
      <c r="S92" s="28"/>
    </row>
    <row r="93" spans="1:19" ht="15.75" x14ac:dyDescent="0.25">
      <c r="A93" s="73"/>
      <c r="B93" s="268"/>
      <c r="C93" s="100"/>
      <c r="D93" s="102"/>
      <c r="E93" s="102"/>
      <c r="F93" s="102"/>
      <c r="G93" s="267"/>
      <c r="H93" s="73"/>
      <c r="I93" s="268"/>
      <c r="J93" s="102"/>
      <c r="K93" s="102"/>
      <c r="L93" s="102"/>
      <c r="M93" s="102"/>
      <c r="N93" s="27"/>
      <c r="O93" s="27"/>
      <c r="S93" s="28"/>
    </row>
    <row r="94" spans="1:19" ht="14.25" x14ac:dyDescent="0.2">
      <c r="A94" s="269"/>
      <c r="B94" s="269"/>
      <c r="C94" s="10"/>
      <c r="D94" s="269"/>
      <c r="E94" s="269"/>
      <c r="F94" s="269"/>
      <c r="G94" s="115"/>
      <c r="H94" s="269"/>
      <c r="I94" s="269"/>
      <c r="J94" s="269"/>
      <c r="K94" s="269"/>
      <c r="L94" s="270"/>
      <c r="M94" s="271"/>
    </row>
    <row r="95" spans="1:19" x14ac:dyDescent="0.2">
      <c r="A95" s="269"/>
      <c r="B95" s="225"/>
      <c r="C95" s="10"/>
      <c r="D95" s="269"/>
      <c r="E95" s="269"/>
      <c r="F95" s="269"/>
      <c r="G95" s="7"/>
      <c r="H95" s="269"/>
      <c r="I95" s="225"/>
      <c r="J95" s="269"/>
      <c r="K95" s="269"/>
      <c r="L95" s="270"/>
      <c r="M95" s="272"/>
    </row>
    <row r="96" spans="1:19" x14ac:dyDescent="0.2">
      <c r="A96" s="269"/>
      <c r="B96" s="225"/>
      <c r="C96" s="10"/>
      <c r="D96" s="269"/>
      <c r="E96" s="269"/>
      <c r="F96" s="273"/>
      <c r="G96" s="10"/>
      <c r="H96" s="269"/>
      <c r="I96" s="225"/>
      <c r="J96" s="269"/>
      <c r="K96" s="269"/>
      <c r="L96" s="270"/>
      <c r="M96" s="272"/>
    </row>
    <row r="97" spans="1:13" x14ac:dyDescent="0.2">
      <c r="A97" s="269"/>
      <c r="B97" s="225"/>
      <c r="C97" s="10"/>
      <c r="D97" s="269"/>
      <c r="E97" s="273"/>
      <c r="F97" s="273"/>
      <c r="G97" s="10"/>
      <c r="H97" s="269"/>
      <c r="I97" s="225"/>
      <c r="J97" s="269"/>
      <c r="K97" s="269"/>
      <c r="L97" s="270"/>
      <c r="M97" s="270"/>
    </row>
    <row r="98" spans="1:13" x14ac:dyDescent="0.2">
      <c r="A98" s="269"/>
      <c r="B98" s="225"/>
      <c r="C98" s="225"/>
      <c r="D98" s="269"/>
      <c r="E98" s="269"/>
      <c r="F98" s="273"/>
      <c r="G98" s="10"/>
      <c r="H98" s="269"/>
      <c r="I98" s="225"/>
      <c r="J98" s="269"/>
      <c r="K98" s="269"/>
      <c r="L98" s="270"/>
      <c r="M98" s="270"/>
    </row>
    <row r="99" spans="1:13" x14ac:dyDescent="0.2">
      <c r="A99" s="269"/>
      <c r="B99" s="273"/>
      <c r="C99" s="225"/>
      <c r="D99" s="269"/>
      <c r="E99" s="269"/>
      <c r="F99" s="273"/>
      <c r="G99" s="10"/>
      <c r="H99" s="269"/>
      <c r="I99" s="273"/>
      <c r="J99" s="274"/>
      <c r="K99" s="269"/>
      <c r="L99" s="271"/>
      <c r="M99" s="271"/>
    </row>
    <row r="100" spans="1:13" x14ac:dyDescent="0.2">
      <c r="A100" s="269"/>
      <c r="B100" s="273"/>
      <c r="C100" s="225"/>
      <c r="D100" s="269"/>
      <c r="E100" s="269"/>
      <c r="F100" s="273"/>
      <c r="G100" s="10"/>
      <c r="H100" s="269"/>
      <c r="I100" s="273"/>
      <c r="J100" s="274"/>
      <c r="K100" s="269"/>
      <c r="L100" s="271"/>
      <c r="M100" s="271"/>
    </row>
    <row r="101" spans="1:13" x14ac:dyDescent="0.2">
      <c r="A101" s="269"/>
      <c r="B101" s="225"/>
      <c r="C101" s="269"/>
      <c r="D101" s="269"/>
      <c r="E101" s="273"/>
      <c r="F101" s="269"/>
      <c r="G101" s="10"/>
      <c r="H101" s="269"/>
      <c r="I101" s="225"/>
      <c r="J101" s="274"/>
      <c r="K101" s="269"/>
      <c r="L101" s="271"/>
      <c r="M101" s="270"/>
    </row>
    <row r="102" spans="1:13" x14ac:dyDescent="0.2">
      <c r="A102" s="269"/>
      <c r="B102" s="269"/>
      <c r="C102" s="269"/>
      <c r="D102" s="7"/>
      <c r="E102" s="273"/>
      <c r="F102" s="273"/>
      <c r="G102" s="10"/>
      <c r="H102" s="269"/>
      <c r="I102" s="274"/>
      <c r="J102" s="274"/>
      <c r="K102" s="269"/>
      <c r="L102" s="275"/>
      <c r="M102" s="275"/>
    </row>
    <row r="103" spans="1:13" ht="15.75" x14ac:dyDescent="0.25">
      <c r="A103" s="74"/>
      <c r="B103" s="74"/>
      <c r="C103" s="71"/>
      <c r="D103" s="72"/>
      <c r="E103" s="74"/>
      <c r="F103" s="74"/>
      <c r="G103" s="207"/>
      <c r="H103" s="72"/>
      <c r="I103" s="72"/>
      <c r="J103" s="72"/>
      <c r="K103" s="72"/>
      <c r="L103" s="72"/>
      <c r="M103" s="72"/>
    </row>
    <row r="104" spans="1:13" ht="15.75" x14ac:dyDescent="0.25">
      <c r="A104" s="74"/>
      <c r="B104" s="74"/>
      <c r="C104" s="71"/>
      <c r="D104" s="72"/>
      <c r="E104" s="74"/>
      <c r="F104" s="74"/>
      <c r="G104" s="207"/>
      <c r="H104" s="72"/>
      <c r="I104" s="72"/>
      <c r="J104" s="72"/>
      <c r="K104" s="72"/>
      <c r="L104" s="72"/>
      <c r="M104" s="72"/>
    </row>
    <row r="105" spans="1:13" ht="15.75" x14ac:dyDescent="0.25">
      <c r="A105" s="73"/>
      <c r="B105" s="74"/>
      <c r="C105" s="71"/>
      <c r="D105" s="72"/>
      <c r="E105" s="74"/>
      <c r="F105" s="74"/>
      <c r="H105" s="72"/>
      <c r="I105" s="74"/>
      <c r="J105" s="72"/>
      <c r="K105" s="72"/>
      <c r="L105" s="72"/>
      <c r="M105" s="72"/>
    </row>
    <row r="106" spans="1:13" ht="15.75" x14ac:dyDescent="0.25">
      <c r="A106" s="73"/>
      <c r="B106" s="100"/>
      <c r="C106" s="71"/>
      <c r="D106" s="72"/>
      <c r="E106" s="74"/>
      <c r="F106" s="74"/>
      <c r="H106" s="74"/>
      <c r="I106" s="74"/>
      <c r="J106" s="74"/>
      <c r="K106" s="72"/>
      <c r="L106" s="74"/>
      <c r="M106" s="74"/>
    </row>
    <row r="107" spans="1:13" ht="15.75" x14ac:dyDescent="0.25">
      <c r="A107" s="73"/>
      <c r="B107" s="100"/>
      <c r="C107" s="71"/>
      <c r="D107" s="72"/>
      <c r="E107" s="74"/>
      <c r="F107" s="74"/>
      <c r="H107" s="74"/>
      <c r="I107" s="100"/>
      <c r="J107" s="74"/>
      <c r="K107" s="72"/>
      <c r="L107" s="74"/>
      <c r="M107" s="74"/>
    </row>
    <row r="108" spans="1:13" ht="15.75" x14ac:dyDescent="0.25">
      <c r="A108" s="69"/>
      <c r="B108" s="69"/>
      <c r="C108" s="71"/>
      <c r="D108" s="69"/>
      <c r="E108" s="69"/>
      <c r="F108" s="69"/>
      <c r="H108" s="69"/>
      <c r="I108" s="69"/>
      <c r="J108" s="69"/>
      <c r="K108" s="69"/>
      <c r="L108" s="69"/>
      <c r="M108" s="69"/>
    </row>
    <row r="109" spans="1:13" ht="15.75" x14ac:dyDescent="0.25">
      <c r="A109" s="69"/>
      <c r="B109" s="69"/>
      <c r="C109" s="71"/>
      <c r="D109" s="69"/>
      <c r="E109" s="69"/>
      <c r="F109" s="69"/>
      <c r="H109" s="69"/>
      <c r="I109" s="69"/>
      <c r="J109" s="69"/>
      <c r="K109" s="69"/>
      <c r="L109" s="69"/>
      <c r="M109" s="69"/>
    </row>
    <row r="110" spans="1:13" ht="15.75" x14ac:dyDescent="0.25">
      <c r="A110" s="69"/>
      <c r="B110" s="69"/>
      <c r="C110" s="74"/>
      <c r="D110" s="69"/>
      <c r="E110" s="69"/>
      <c r="F110" s="69"/>
      <c r="H110" s="69"/>
      <c r="I110" s="69"/>
      <c r="J110" s="69"/>
      <c r="K110" s="69"/>
      <c r="L110" s="69"/>
      <c r="M110" s="69"/>
    </row>
    <row r="111" spans="1:13" ht="15.75" x14ac:dyDescent="0.25">
      <c r="A111" s="69"/>
      <c r="C111" s="74"/>
      <c r="D111" s="69"/>
      <c r="E111" s="69"/>
      <c r="F111" s="69"/>
      <c r="H111" s="69"/>
      <c r="I111" s="69"/>
      <c r="J111" s="69"/>
      <c r="K111" s="69"/>
      <c r="L111" s="69"/>
      <c r="M111" s="69"/>
    </row>
    <row r="112" spans="1:13" ht="15.75" x14ac:dyDescent="0.25">
      <c r="A112" s="69"/>
      <c r="C112" s="74"/>
      <c r="D112" s="69"/>
      <c r="E112" s="69"/>
      <c r="F112" s="69"/>
      <c r="H112" s="69"/>
      <c r="J112" s="69"/>
      <c r="K112" s="69"/>
      <c r="L112" s="69"/>
      <c r="M112" s="69"/>
    </row>
    <row r="113" spans="3:3" ht="15.75" x14ac:dyDescent="0.25">
      <c r="C113" s="28"/>
    </row>
    <row r="114" spans="3:3" ht="15.75" x14ac:dyDescent="0.25">
      <c r="C114" s="28"/>
    </row>
    <row r="115" spans="3:3" ht="15.75" x14ac:dyDescent="0.25">
      <c r="C115" s="28"/>
    </row>
  </sheetData>
  <mergeCells count="1">
    <mergeCell ref="A1:M1"/>
  </mergeCells>
  <pageMargins left="0.23622047244094491" right="0.23622047244094491" top="0.23622047244094491" bottom="0.23622047244094491" header="0" footer="0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26"/>
  <sheetViews>
    <sheetView showZeros="0" zoomScale="115" zoomScaleNormal="115" workbookViewId="0">
      <selection activeCell="C3" sqref="C3:F6"/>
    </sheetView>
  </sheetViews>
  <sheetFormatPr defaultColWidth="9.140625" defaultRowHeight="15.75" x14ac:dyDescent="0.25"/>
  <cols>
    <col min="1" max="1" width="6.5703125" style="202" customWidth="1"/>
    <col min="2" max="2" width="4" style="185" hidden="1" customWidth="1"/>
    <col min="3" max="3" width="9.28515625" style="185" bestFit="1" customWidth="1"/>
    <col min="4" max="4" width="25.42578125" style="185" customWidth="1"/>
    <col min="5" max="5" width="6.7109375" style="160" customWidth="1"/>
    <col min="6" max="6" width="6.28515625" style="160" customWidth="1"/>
    <col min="7" max="7" width="3.5703125" style="160" customWidth="1"/>
    <col min="8" max="8" width="6.7109375" style="185" customWidth="1"/>
    <col min="9" max="9" width="3.7109375" style="185" hidden="1" customWidth="1"/>
    <col min="10" max="10" width="10" style="185" bestFit="1" customWidth="1"/>
    <col min="11" max="11" width="27.7109375" style="185" customWidth="1"/>
    <col min="12" max="12" width="6.7109375" style="160" customWidth="1"/>
    <col min="13" max="13" width="6.28515625" style="160" customWidth="1"/>
    <col min="14" max="14" width="3.7109375" style="163" customWidth="1"/>
    <col min="15" max="15" width="28.140625" style="163" bestFit="1" customWidth="1"/>
    <col min="16" max="16" width="11.7109375" style="163" bestFit="1" customWidth="1"/>
    <col min="17" max="17" width="20" style="163" bestFit="1" customWidth="1"/>
    <col min="18" max="18" width="11.85546875" style="163" bestFit="1" customWidth="1"/>
    <col min="19" max="19" width="8.7109375" style="163" bestFit="1" customWidth="1"/>
    <col min="20" max="20" width="11.7109375" style="163" bestFit="1" customWidth="1"/>
    <col min="21" max="16384" width="9.140625" style="163"/>
  </cols>
  <sheetData>
    <row r="1" spans="1:19" ht="20.25" customHeight="1" thickBot="1" x14ac:dyDescent="0.3">
      <c r="A1" s="371" t="s">
        <v>63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3"/>
      <c r="N1" s="160"/>
      <c r="O1" s="161"/>
      <c r="P1" s="162"/>
      <c r="Q1" s="162"/>
      <c r="R1" s="160"/>
      <c r="S1" s="160"/>
    </row>
    <row r="2" spans="1:19" ht="16.5" thickBot="1" x14ac:dyDescent="0.3">
      <c r="A2" s="164" t="s">
        <v>13</v>
      </c>
      <c r="B2" s="165" t="s">
        <v>2</v>
      </c>
      <c r="C2" s="165" t="s">
        <v>14</v>
      </c>
      <c r="D2" s="165" t="s">
        <v>15</v>
      </c>
      <c r="E2" s="166" t="s">
        <v>16</v>
      </c>
      <c r="F2" s="167" t="s">
        <v>17</v>
      </c>
      <c r="G2" s="168"/>
      <c r="H2" s="169" t="s">
        <v>13</v>
      </c>
      <c r="I2" s="170" t="s">
        <v>2</v>
      </c>
      <c r="J2" s="165" t="s">
        <v>14</v>
      </c>
      <c r="K2" s="165" t="s">
        <v>15</v>
      </c>
      <c r="L2" s="166" t="s">
        <v>16</v>
      </c>
      <c r="M2" s="171" t="s">
        <v>17</v>
      </c>
      <c r="N2" s="160"/>
      <c r="O2" s="160"/>
      <c r="P2" s="162"/>
      <c r="Q2" s="162"/>
      <c r="R2" s="160"/>
      <c r="S2" s="160"/>
    </row>
    <row r="3" spans="1:19" ht="16.5" thickBot="1" x14ac:dyDescent="0.3">
      <c r="A3" s="172">
        <v>0.38541666666666669</v>
      </c>
      <c r="B3" s="35">
        <v>1</v>
      </c>
      <c r="C3" s="211"/>
      <c r="D3" s="209"/>
      <c r="E3" s="173"/>
      <c r="F3" s="174"/>
      <c r="G3" s="175"/>
      <c r="H3" s="176">
        <f>A53+TIME(,5,0)</f>
        <v>0.56944444444444409</v>
      </c>
      <c r="I3" s="177"/>
      <c r="J3" s="67"/>
      <c r="K3" s="67"/>
      <c r="L3" s="67"/>
      <c r="M3" s="68"/>
      <c r="N3" s="160"/>
    </row>
    <row r="4" spans="1:19" ht="16.5" thickBot="1" x14ac:dyDescent="0.3">
      <c r="A4" s="176">
        <f>A3+TIME(,5,0)</f>
        <v>0.3888888888888889</v>
      </c>
      <c r="B4" s="36">
        <v>1</v>
      </c>
      <c r="C4" s="216"/>
      <c r="D4" s="216"/>
      <c r="E4" s="215"/>
      <c r="F4" s="217"/>
      <c r="H4" s="176">
        <f>H3+TIME(,30,0)</f>
        <v>0.59027777777777746</v>
      </c>
      <c r="I4" s="36">
        <f>SUM(B3:B48)</f>
        <v>39</v>
      </c>
      <c r="J4" s="84"/>
      <c r="K4" s="85"/>
      <c r="L4" s="67"/>
      <c r="M4" s="68"/>
      <c r="N4" s="160"/>
    </row>
    <row r="5" spans="1:19" x14ac:dyDescent="0.25">
      <c r="A5" s="176">
        <f t="shared" ref="A5:A23" si="0">A4+TIME(,5,0)</f>
        <v>0.3923611111111111</v>
      </c>
      <c r="B5" s="36">
        <v>1</v>
      </c>
      <c r="C5" s="213"/>
      <c r="D5" s="213"/>
      <c r="E5" s="83"/>
      <c r="F5" s="214"/>
      <c r="H5" s="176">
        <f>H4+TIME(,5,0)</f>
        <v>0.59374999999999967</v>
      </c>
      <c r="I5" s="36">
        <v>1</v>
      </c>
      <c r="J5" s="84"/>
      <c r="K5" s="85"/>
      <c r="L5" s="67"/>
      <c r="M5" s="68"/>
      <c r="N5" s="160"/>
    </row>
    <row r="6" spans="1:19" x14ac:dyDescent="0.25">
      <c r="A6" s="176">
        <f t="shared" si="0"/>
        <v>0.39583333333333331</v>
      </c>
      <c r="B6" s="36">
        <v>1</v>
      </c>
      <c r="C6" s="180"/>
      <c r="D6" s="181"/>
      <c r="E6" s="178"/>
      <c r="F6" s="68"/>
      <c r="H6" s="176">
        <f t="shared" ref="H6:H20" si="1">H5+TIME(,5,0)</f>
        <v>0.59722222222222188</v>
      </c>
      <c r="I6" s="36">
        <v>1</v>
      </c>
      <c r="J6" s="84"/>
      <c r="K6" s="85"/>
      <c r="L6" s="67"/>
      <c r="M6" s="68"/>
      <c r="N6" s="160"/>
    </row>
    <row r="7" spans="1:19" x14ac:dyDescent="0.25">
      <c r="A7" s="176">
        <f t="shared" si="0"/>
        <v>0.39930555555555552</v>
      </c>
      <c r="B7" s="36">
        <v>1</v>
      </c>
      <c r="C7" s="84"/>
      <c r="D7" s="85"/>
      <c r="E7" s="67"/>
      <c r="F7" s="68"/>
      <c r="H7" s="176">
        <f t="shared" si="1"/>
        <v>0.60069444444444409</v>
      </c>
      <c r="I7" s="36">
        <v>1</v>
      </c>
      <c r="J7" s="84"/>
      <c r="K7" s="85"/>
      <c r="L7" s="67"/>
      <c r="M7" s="68"/>
      <c r="N7" s="160"/>
    </row>
    <row r="8" spans="1:19" x14ac:dyDescent="0.25">
      <c r="A8" s="176">
        <f t="shared" si="0"/>
        <v>0.40277777777777773</v>
      </c>
      <c r="B8" s="36">
        <v>1</v>
      </c>
      <c r="C8" s="90"/>
      <c r="D8" s="85"/>
      <c r="E8" s="178"/>
      <c r="F8" s="68"/>
      <c r="H8" s="176">
        <f t="shared" si="1"/>
        <v>0.6041666666666663</v>
      </c>
      <c r="I8" s="36">
        <v>1</v>
      </c>
      <c r="J8" s="84"/>
      <c r="K8" s="85"/>
      <c r="L8" s="67"/>
      <c r="M8" s="68"/>
      <c r="N8" s="160"/>
    </row>
    <row r="9" spans="1:19" x14ac:dyDescent="0.25">
      <c r="A9" s="176">
        <f t="shared" si="0"/>
        <v>0.40624999999999994</v>
      </c>
      <c r="B9" s="36">
        <v>1</v>
      </c>
      <c r="C9" s="84"/>
      <c r="D9" s="85"/>
      <c r="E9" s="67"/>
      <c r="F9" s="68"/>
      <c r="H9" s="176">
        <f t="shared" si="1"/>
        <v>0.60763888888888851</v>
      </c>
      <c r="I9" s="177">
        <v>1</v>
      </c>
      <c r="J9" s="84"/>
      <c r="K9" s="85"/>
      <c r="L9" s="67"/>
      <c r="M9" s="68"/>
      <c r="N9" s="160"/>
    </row>
    <row r="10" spans="1:19" x14ac:dyDescent="0.25">
      <c r="A10" s="176">
        <f t="shared" si="0"/>
        <v>0.40972222222222215</v>
      </c>
      <c r="B10" s="36">
        <v>1</v>
      </c>
      <c r="C10" s="90"/>
      <c r="D10" s="85"/>
      <c r="E10" s="178"/>
      <c r="F10" s="68"/>
      <c r="H10" s="176">
        <f t="shared" si="1"/>
        <v>0.61111111111111072</v>
      </c>
      <c r="I10" s="36">
        <v>1</v>
      </c>
      <c r="J10" s="84"/>
      <c r="K10" s="85"/>
      <c r="L10" s="182"/>
      <c r="M10" s="68"/>
      <c r="N10" s="160"/>
      <c r="O10" s="91"/>
      <c r="P10" s="92"/>
      <c r="Q10" s="183"/>
      <c r="R10" s="102"/>
    </row>
    <row r="11" spans="1:19" x14ac:dyDescent="0.25">
      <c r="A11" s="176">
        <f t="shared" si="0"/>
        <v>0.41319444444444436</v>
      </c>
      <c r="B11" s="36">
        <v>1</v>
      </c>
      <c r="C11" s="84"/>
      <c r="D11" s="85"/>
      <c r="E11" s="67"/>
      <c r="F11" s="70"/>
      <c r="H11" s="176">
        <f t="shared" si="1"/>
        <v>0.61458333333333293</v>
      </c>
      <c r="I11" s="36">
        <v>1</v>
      </c>
      <c r="J11" s="84"/>
      <c r="K11" s="85"/>
      <c r="L11" s="67"/>
      <c r="M11" s="68"/>
      <c r="N11" s="160"/>
      <c r="O11" s="91"/>
      <c r="P11" s="92"/>
      <c r="Q11" s="183"/>
      <c r="R11" s="102"/>
    </row>
    <row r="12" spans="1:19" x14ac:dyDescent="0.25">
      <c r="A12" s="176">
        <f t="shared" si="0"/>
        <v>0.41666666666666657</v>
      </c>
      <c r="B12" s="36">
        <v>1</v>
      </c>
      <c r="C12" s="90"/>
      <c r="D12" s="85"/>
      <c r="E12" s="178"/>
      <c r="F12" s="68"/>
      <c r="H12" s="176">
        <f t="shared" si="1"/>
        <v>0.61805555555555514</v>
      </c>
      <c r="I12" s="36">
        <v>1</v>
      </c>
      <c r="J12" s="84"/>
      <c r="K12" s="85"/>
      <c r="L12" s="67"/>
      <c r="M12" s="68"/>
      <c r="N12" s="160"/>
      <c r="O12" s="91"/>
      <c r="P12" s="92"/>
      <c r="Q12" s="183"/>
      <c r="R12" s="102"/>
    </row>
    <row r="13" spans="1:19" x14ac:dyDescent="0.25">
      <c r="A13" s="176">
        <f t="shared" si="0"/>
        <v>0.42013888888888878</v>
      </c>
      <c r="B13" s="36">
        <v>1</v>
      </c>
      <c r="C13" s="84"/>
      <c r="D13" s="85"/>
      <c r="E13" s="67"/>
      <c r="F13" s="68"/>
      <c r="H13" s="176">
        <f t="shared" si="1"/>
        <v>0.62152777777777735</v>
      </c>
      <c r="I13" s="36">
        <v>1</v>
      </c>
      <c r="J13" s="84"/>
      <c r="K13" s="85"/>
      <c r="L13" s="182"/>
      <c r="M13" s="68"/>
      <c r="N13" s="160"/>
      <c r="O13" s="104"/>
      <c r="P13" s="105"/>
      <c r="Q13" s="102"/>
      <c r="R13" s="102"/>
    </row>
    <row r="14" spans="1:19" x14ac:dyDescent="0.25">
      <c r="A14" s="176">
        <f t="shared" si="0"/>
        <v>0.42361111111111099</v>
      </c>
      <c r="B14" s="36">
        <v>1</v>
      </c>
      <c r="C14" s="90"/>
      <c r="D14" s="85"/>
      <c r="E14" s="178"/>
      <c r="F14" s="179"/>
      <c r="H14" s="176">
        <f t="shared" si="1"/>
        <v>0.62499999999999956</v>
      </c>
      <c r="I14" s="36">
        <v>1</v>
      </c>
      <c r="J14" s="84"/>
      <c r="K14" s="85"/>
      <c r="L14" s="67"/>
      <c r="M14" s="68"/>
      <c r="N14" s="160"/>
      <c r="O14" s="91"/>
      <c r="P14" s="92"/>
      <c r="Q14" s="183"/>
      <c r="R14" s="102"/>
      <c r="S14" s="30"/>
    </row>
    <row r="15" spans="1:19" x14ac:dyDescent="0.25">
      <c r="A15" s="176">
        <f t="shared" si="0"/>
        <v>0.4270833333333332</v>
      </c>
      <c r="B15" s="36">
        <v>1</v>
      </c>
      <c r="C15" s="84"/>
      <c r="D15" s="85"/>
      <c r="E15" s="67"/>
      <c r="F15" s="68"/>
      <c r="H15" s="176">
        <f t="shared" si="1"/>
        <v>0.62847222222222177</v>
      </c>
      <c r="I15" s="36">
        <v>1</v>
      </c>
      <c r="J15" s="84"/>
      <c r="K15" s="85"/>
      <c r="L15" s="67"/>
      <c r="M15" s="68"/>
      <c r="N15" s="160"/>
      <c r="O15" s="91"/>
      <c r="P15" s="92"/>
      <c r="Q15" s="102"/>
      <c r="R15" s="93"/>
      <c r="S15" s="30"/>
    </row>
    <row r="16" spans="1:19" x14ac:dyDescent="0.25">
      <c r="A16" s="176">
        <f t="shared" si="0"/>
        <v>0.43055555555555541</v>
      </c>
      <c r="B16" s="36">
        <v>1</v>
      </c>
      <c r="C16" s="90"/>
      <c r="D16" s="85"/>
      <c r="E16" s="178"/>
      <c r="F16" s="68"/>
      <c r="H16" s="176">
        <f t="shared" si="1"/>
        <v>0.63194444444444398</v>
      </c>
      <c r="I16" s="36">
        <v>1</v>
      </c>
      <c r="J16" s="84"/>
      <c r="K16" s="85"/>
      <c r="L16" s="182"/>
      <c r="M16" s="68"/>
      <c r="N16" s="160"/>
      <c r="O16" s="104"/>
      <c r="P16" s="92"/>
      <c r="Q16" s="102"/>
      <c r="R16" s="102"/>
      <c r="S16" s="30"/>
    </row>
    <row r="17" spans="1:20" x14ac:dyDescent="0.25">
      <c r="A17" s="176">
        <f t="shared" si="0"/>
        <v>0.43402777777777762</v>
      </c>
      <c r="B17" s="36">
        <v>1</v>
      </c>
      <c r="C17" s="84"/>
      <c r="D17" s="85"/>
      <c r="E17" s="67"/>
      <c r="F17" s="184"/>
      <c r="H17" s="176">
        <f t="shared" si="1"/>
        <v>0.63541666666666619</v>
      </c>
      <c r="J17" s="84"/>
      <c r="K17" s="85"/>
      <c r="L17" s="67"/>
      <c r="M17" s="99"/>
      <c r="N17" s="160"/>
      <c r="O17" s="91"/>
      <c r="P17" s="92"/>
      <c r="Q17" s="155"/>
      <c r="R17" s="102"/>
    </row>
    <row r="18" spans="1:20" x14ac:dyDescent="0.25">
      <c r="A18" s="176">
        <f t="shared" si="0"/>
        <v>0.43749999999999983</v>
      </c>
      <c r="B18" s="36">
        <v>1</v>
      </c>
      <c r="C18" s="86"/>
      <c r="D18" s="87"/>
      <c r="E18" s="178"/>
      <c r="F18" s="68"/>
      <c r="H18" s="176">
        <f t="shared" si="1"/>
        <v>0.6388888888888884</v>
      </c>
      <c r="I18" s="36">
        <v>1</v>
      </c>
      <c r="J18" s="97"/>
      <c r="K18" s="94"/>
      <c r="L18" s="67"/>
      <c r="M18" s="68"/>
      <c r="N18" s="160"/>
      <c r="O18" s="91"/>
      <c r="P18" s="92"/>
      <c r="Q18" s="102"/>
      <c r="R18" s="102"/>
    </row>
    <row r="19" spans="1:20" x14ac:dyDescent="0.25">
      <c r="A19" s="176">
        <f t="shared" si="0"/>
        <v>0.44097222222222204</v>
      </c>
      <c r="B19" s="36"/>
      <c r="C19" s="84"/>
      <c r="D19" s="85"/>
      <c r="E19" s="178"/>
      <c r="F19" s="70"/>
      <c r="H19" s="176">
        <f t="shared" si="1"/>
        <v>0.64236111111111061</v>
      </c>
      <c r="I19" s="36">
        <v>1</v>
      </c>
      <c r="J19" s="84"/>
      <c r="K19" s="85"/>
      <c r="L19" s="182"/>
      <c r="M19" s="68"/>
      <c r="N19" s="160"/>
      <c r="O19" s="91"/>
      <c r="P19" s="92"/>
      <c r="Q19" s="155"/>
      <c r="R19" s="102"/>
    </row>
    <row r="20" spans="1:20" x14ac:dyDescent="0.25">
      <c r="A20" s="176">
        <f t="shared" si="0"/>
        <v>0.44444444444444425</v>
      </c>
      <c r="B20" s="36">
        <v>1</v>
      </c>
      <c r="C20" s="177"/>
      <c r="D20" s="177"/>
      <c r="E20" s="186"/>
      <c r="F20" s="187"/>
      <c r="H20" s="176">
        <f t="shared" si="1"/>
        <v>0.64583333333333282</v>
      </c>
      <c r="I20" s="36">
        <v>1</v>
      </c>
      <c r="J20" s="84"/>
      <c r="K20" s="85"/>
      <c r="L20" s="67"/>
      <c r="M20" s="68"/>
      <c r="N20" s="160"/>
      <c r="O20" s="91"/>
      <c r="P20" s="92"/>
      <c r="Q20" s="102"/>
      <c r="R20" s="102"/>
    </row>
    <row r="21" spans="1:20" x14ac:dyDescent="0.25">
      <c r="A21" s="176">
        <f>A20+TIME(,15,0)</f>
        <v>0.45486111111111094</v>
      </c>
      <c r="B21" s="36">
        <v>1</v>
      </c>
      <c r="C21" s="84"/>
      <c r="D21" s="85"/>
      <c r="E21" s="178"/>
      <c r="F21" s="68"/>
      <c r="H21" s="176">
        <f>H20+TIME(,5,0)</f>
        <v>0.64930555555555503</v>
      </c>
      <c r="I21" s="36">
        <v>1</v>
      </c>
      <c r="J21" s="97"/>
      <c r="K21" s="85"/>
      <c r="L21" s="67"/>
      <c r="M21" s="68"/>
      <c r="N21" s="160"/>
      <c r="O21" s="91"/>
      <c r="P21" s="92"/>
      <c r="Q21" s="155"/>
      <c r="R21" s="102"/>
    </row>
    <row r="22" spans="1:20" x14ac:dyDescent="0.25">
      <c r="A22" s="176">
        <v>0.45833333333333331</v>
      </c>
      <c r="B22" s="36">
        <v>1</v>
      </c>
      <c r="C22" s="90"/>
      <c r="D22" s="85"/>
      <c r="E22" s="178"/>
      <c r="F22" s="68"/>
      <c r="H22" s="176">
        <f t="shared" ref="H22:H27" si="2">H21+TIME(,5,0)</f>
        <v>0.65277777777777724</v>
      </c>
      <c r="I22" s="36">
        <v>1</v>
      </c>
      <c r="J22" s="84"/>
      <c r="K22" s="85"/>
      <c r="L22" s="182"/>
      <c r="M22" s="68"/>
      <c r="N22" s="160"/>
      <c r="O22" s="31"/>
      <c r="P22" s="31"/>
      <c r="Q22" s="102"/>
      <c r="R22" s="102"/>
    </row>
    <row r="23" spans="1:20" x14ac:dyDescent="0.25">
      <c r="A23" s="176">
        <f t="shared" si="0"/>
        <v>0.46180555555555552</v>
      </c>
      <c r="B23" s="36">
        <v>1</v>
      </c>
      <c r="C23" s="188"/>
      <c r="D23" s="188"/>
      <c r="E23" s="67"/>
      <c r="F23" s="68"/>
      <c r="H23" s="176">
        <f t="shared" si="2"/>
        <v>0.65624999999999944</v>
      </c>
      <c r="I23" s="36">
        <v>1</v>
      </c>
      <c r="J23" s="84"/>
      <c r="K23" s="85"/>
      <c r="L23" s="67"/>
      <c r="M23" s="179"/>
      <c r="N23" s="160"/>
      <c r="O23" s="91"/>
      <c r="P23" s="92"/>
      <c r="Q23" s="155"/>
      <c r="R23" s="102"/>
      <c r="T23" s="160"/>
    </row>
    <row r="24" spans="1:20" x14ac:dyDescent="0.25">
      <c r="A24" s="176">
        <f>A23+TIME(,5,0)</f>
        <v>0.46527777777777773</v>
      </c>
      <c r="B24" s="36">
        <v>1</v>
      </c>
      <c r="C24" s="91"/>
      <c r="D24" s="85"/>
      <c r="E24" s="67"/>
      <c r="F24" s="70"/>
      <c r="H24" s="176">
        <f t="shared" si="2"/>
        <v>0.65972222222222165</v>
      </c>
      <c r="I24" s="36">
        <v>1</v>
      </c>
      <c r="J24" s="84"/>
      <c r="K24" s="85"/>
      <c r="L24" s="182"/>
      <c r="M24" s="68"/>
      <c r="N24" s="58"/>
      <c r="O24" s="91"/>
      <c r="P24" s="92"/>
      <c r="Q24" s="155"/>
      <c r="R24" s="102"/>
    </row>
    <row r="25" spans="1:20" x14ac:dyDescent="0.25">
      <c r="A25" s="176">
        <f>A24+TIME(,5,0)</f>
        <v>0.46874999999999994</v>
      </c>
      <c r="B25" s="36">
        <v>1</v>
      </c>
      <c r="C25" s="84"/>
      <c r="D25" s="85"/>
      <c r="E25" s="189"/>
      <c r="F25" s="68"/>
      <c r="H25" s="176">
        <f t="shared" si="2"/>
        <v>0.66319444444444386</v>
      </c>
      <c r="I25" s="36">
        <v>1</v>
      </c>
      <c r="J25" s="190"/>
      <c r="K25" s="190"/>
      <c r="L25" s="67"/>
      <c r="M25" s="68"/>
      <c r="N25" s="160"/>
      <c r="O25" s="104"/>
      <c r="P25" s="92"/>
      <c r="Q25" s="102"/>
      <c r="R25" s="102"/>
    </row>
    <row r="26" spans="1:20" x14ac:dyDescent="0.25">
      <c r="A26" s="176">
        <f>A25+TIME(,5,0)</f>
        <v>0.47222222222222215</v>
      </c>
      <c r="B26" s="36">
        <v>1</v>
      </c>
      <c r="C26" s="84"/>
      <c r="D26" s="85"/>
      <c r="E26" s="67"/>
      <c r="F26" s="68"/>
      <c r="H26" s="176">
        <f t="shared" si="2"/>
        <v>0.66666666666666607</v>
      </c>
      <c r="I26" s="36">
        <v>1</v>
      </c>
      <c r="J26" s="84"/>
      <c r="K26" s="85"/>
      <c r="L26" s="189"/>
      <c r="M26" s="68"/>
      <c r="N26" s="160"/>
      <c r="O26" s="91"/>
      <c r="P26" s="92"/>
      <c r="Q26" s="155"/>
      <c r="R26" s="102"/>
    </row>
    <row r="27" spans="1:20" x14ac:dyDescent="0.25">
      <c r="A27" s="176">
        <f t="shared" ref="A27:A47" si="3">A26+TIME(,5,0)</f>
        <v>0.47569444444444436</v>
      </c>
      <c r="B27" s="36">
        <v>1</v>
      </c>
      <c r="C27" s="84"/>
      <c r="D27" s="85"/>
      <c r="E27" s="189"/>
      <c r="F27" s="68"/>
      <c r="H27" s="176">
        <f t="shared" si="2"/>
        <v>0.67013888888888828</v>
      </c>
      <c r="I27" s="36">
        <v>1</v>
      </c>
      <c r="J27" s="98"/>
      <c r="K27" s="88"/>
      <c r="L27" s="67"/>
      <c r="M27" s="68"/>
      <c r="N27" s="160"/>
      <c r="O27" s="104"/>
      <c r="P27" s="92"/>
      <c r="Q27" s="102"/>
      <c r="R27" s="102"/>
    </row>
    <row r="28" spans="1:20" x14ac:dyDescent="0.25">
      <c r="A28" s="176">
        <f t="shared" si="3"/>
        <v>0.47916666666666657</v>
      </c>
      <c r="B28" s="36">
        <v>1</v>
      </c>
      <c r="C28" s="84"/>
      <c r="D28" s="85"/>
      <c r="E28" s="67"/>
      <c r="F28" s="68"/>
      <c r="H28" s="176">
        <f t="shared" ref="H28:H41" si="4">H27+TIME(,5,0)</f>
        <v>0.67361111111111049</v>
      </c>
      <c r="I28" s="36"/>
      <c r="J28" s="84"/>
      <c r="K28" s="85"/>
      <c r="L28" s="189"/>
      <c r="M28" s="68"/>
      <c r="N28" s="160"/>
      <c r="O28" s="104"/>
      <c r="P28" s="92"/>
      <c r="Q28" s="102"/>
      <c r="R28" s="102"/>
    </row>
    <row r="29" spans="1:20" x14ac:dyDescent="0.25">
      <c r="A29" s="176">
        <f t="shared" si="3"/>
        <v>0.48263888888888878</v>
      </c>
      <c r="B29" s="36">
        <v>1</v>
      </c>
      <c r="C29" s="89"/>
      <c r="D29" s="85"/>
      <c r="E29" s="189"/>
      <c r="F29" s="68"/>
      <c r="H29" s="176">
        <f t="shared" si="4"/>
        <v>0.6770833333333327</v>
      </c>
      <c r="I29" s="36">
        <v>1</v>
      </c>
      <c r="J29" s="97"/>
      <c r="K29" s="85"/>
      <c r="L29" s="67"/>
      <c r="M29" s="68"/>
      <c r="N29" s="160"/>
      <c r="O29" s="104"/>
      <c r="P29" s="92"/>
      <c r="Q29" s="102"/>
      <c r="R29" s="102"/>
      <c r="T29" s="160"/>
    </row>
    <row r="30" spans="1:20" x14ac:dyDescent="0.25">
      <c r="A30" s="176">
        <f t="shared" si="3"/>
        <v>0.48611111111111099</v>
      </c>
      <c r="B30" s="36">
        <v>1</v>
      </c>
      <c r="C30" s="84"/>
      <c r="D30" s="85"/>
      <c r="E30" s="67"/>
      <c r="F30" s="68"/>
      <c r="H30" s="176">
        <f t="shared" si="4"/>
        <v>0.68055555555555491</v>
      </c>
      <c r="I30" s="36">
        <v>1</v>
      </c>
      <c r="J30" s="84"/>
      <c r="K30" s="85"/>
      <c r="L30" s="189"/>
      <c r="M30" s="68"/>
      <c r="N30" s="160"/>
      <c r="O30" s="30"/>
      <c r="T30" s="160"/>
    </row>
    <row r="31" spans="1:20" x14ac:dyDescent="0.25">
      <c r="A31" s="176">
        <f t="shared" si="3"/>
        <v>0.4895833333333332</v>
      </c>
      <c r="B31" s="36">
        <v>1</v>
      </c>
      <c r="C31" s="84"/>
      <c r="D31" s="85"/>
      <c r="E31" s="67"/>
      <c r="F31" s="68"/>
      <c r="H31" s="176">
        <f t="shared" si="4"/>
        <v>0.68402777777777712</v>
      </c>
      <c r="I31" s="36">
        <v>1</v>
      </c>
      <c r="J31" s="97"/>
      <c r="K31" s="85"/>
      <c r="L31" s="67"/>
      <c r="M31" s="68"/>
      <c r="N31" s="160"/>
      <c r="O31" s="91"/>
      <c r="P31" s="92"/>
      <c r="Q31" s="102"/>
      <c r="R31" s="102"/>
      <c r="T31" s="160"/>
    </row>
    <row r="32" spans="1:20" x14ac:dyDescent="0.25">
      <c r="A32" s="176">
        <f t="shared" si="3"/>
        <v>0.49305555555555541</v>
      </c>
      <c r="B32" s="36">
        <v>1</v>
      </c>
      <c r="C32" s="89"/>
      <c r="D32" s="85"/>
      <c r="E32" s="189"/>
      <c r="F32" s="68"/>
      <c r="H32" s="176">
        <f t="shared" si="4"/>
        <v>0.68749999999999933</v>
      </c>
      <c r="I32" s="36">
        <v>1</v>
      </c>
      <c r="J32" s="84"/>
      <c r="K32" s="85"/>
      <c r="L32" s="189"/>
      <c r="M32" s="68"/>
      <c r="N32" s="160"/>
      <c r="T32" s="160"/>
    </row>
    <row r="33" spans="1:20" x14ac:dyDescent="0.25">
      <c r="A33" s="176">
        <f t="shared" si="3"/>
        <v>0.49652777777777762</v>
      </c>
      <c r="B33" s="36">
        <v>1</v>
      </c>
      <c r="C33" s="84"/>
      <c r="D33" s="85"/>
      <c r="E33" s="67"/>
      <c r="F33" s="68"/>
      <c r="H33" s="176">
        <f t="shared" si="4"/>
        <v>0.69097222222222154</v>
      </c>
      <c r="I33" s="36">
        <v>1</v>
      </c>
      <c r="J33" s="97"/>
      <c r="K33" s="85"/>
      <c r="L33" s="67"/>
      <c r="M33" s="68"/>
      <c r="N33" s="160"/>
      <c r="O33" s="91"/>
      <c r="P33" s="92"/>
      <c r="Q33" s="102"/>
      <c r="R33" s="102"/>
    </row>
    <row r="34" spans="1:20" x14ac:dyDescent="0.25">
      <c r="A34" s="176">
        <f t="shared" si="3"/>
        <v>0.49999999999999983</v>
      </c>
      <c r="B34" s="177"/>
      <c r="C34" s="84"/>
      <c r="D34" s="85"/>
      <c r="E34" s="67"/>
      <c r="F34" s="68"/>
      <c r="H34" s="176">
        <f t="shared" si="4"/>
        <v>0.69444444444444375</v>
      </c>
      <c r="I34" s="36">
        <v>1</v>
      </c>
      <c r="J34" s="84"/>
      <c r="K34" s="85"/>
      <c r="L34" s="189"/>
      <c r="M34" s="68"/>
      <c r="N34" s="160"/>
      <c r="T34" s="160"/>
    </row>
    <row r="35" spans="1:20" x14ac:dyDescent="0.25">
      <c r="A35" s="176">
        <f t="shared" si="3"/>
        <v>0.5034722222222221</v>
      </c>
      <c r="B35" s="36">
        <v>1</v>
      </c>
      <c r="C35" s="89"/>
      <c r="D35" s="85"/>
      <c r="E35" s="189"/>
      <c r="F35" s="68"/>
      <c r="H35" s="176">
        <f>H34+TIME(,5,0)</f>
        <v>0.69791666666666596</v>
      </c>
      <c r="I35" s="36">
        <v>1</v>
      </c>
      <c r="J35" s="84"/>
      <c r="K35" s="85"/>
      <c r="L35" s="189"/>
      <c r="M35" s="68"/>
      <c r="N35" s="160"/>
      <c r="O35" s="30"/>
    </row>
    <row r="36" spans="1:20" x14ac:dyDescent="0.25">
      <c r="A36" s="176">
        <f t="shared" si="3"/>
        <v>0.50694444444444431</v>
      </c>
      <c r="B36" s="36">
        <v>1</v>
      </c>
      <c r="C36" s="84"/>
      <c r="D36" s="85"/>
      <c r="E36" s="67"/>
      <c r="F36" s="68"/>
      <c r="H36" s="176">
        <f>H35+TIME(,5,0)</f>
        <v>0.70138888888888817</v>
      </c>
      <c r="I36" s="36"/>
      <c r="J36" s="97"/>
      <c r="K36" s="94"/>
      <c r="L36" s="182"/>
      <c r="M36" s="68"/>
      <c r="N36" s="160"/>
    </row>
    <row r="37" spans="1:20" x14ac:dyDescent="0.25">
      <c r="A37" s="176">
        <f t="shared" si="3"/>
        <v>0.51041666666666652</v>
      </c>
      <c r="B37" s="36" t="s">
        <v>2</v>
      </c>
      <c r="C37" s="84"/>
      <c r="D37" s="85"/>
      <c r="E37" s="67"/>
      <c r="F37" s="68"/>
      <c r="H37" s="176">
        <f>H36+TIME(,15,0)</f>
        <v>0.7118055555555548</v>
      </c>
      <c r="I37" s="36"/>
      <c r="J37" s="89"/>
      <c r="K37" s="85"/>
      <c r="L37" s="67"/>
      <c r="M37" s="68"/>
      <c r="N37" s="160"/>
    </row>
    <row r="38" spans="1:20" x14ac:dyDescent="0.25">
      <c r="A38" s="176">
        <f t="shared" si="3"/>
        <v>0.51388888888888873</v>
      </c>
      <c r="B38" s="36">
        <v>1</v>
      </c>
      <c r="C38" s="89"/>
      <c r="D38" s="85"/>
      <c r="E38" s="189"/>
      <c r="F38" s="68"/>
      <c r="H38" s="176">
        <f t="shared" si="4"/>
        <v>0.71527777777777701</v>
      </c>
      <c r="I38" s="36">
        <v>1</v>
      </c>
      <c r="J38" s="89"/>
      <c r="K38" s="85"/>
      <c r="L38" s="191"/>
      <c r="M38" s="68"/>
      <c r="N38" s="160"/>
    </row>
    <row r="39" spans="1:20" x14ac:dyDescent="0.25">
      <c r="A39" s="176">
        <f t="shared" si="3"/>
        <v>0.51736111111111094</v>
      </c>
      <c r="B39" s="36">
        <v>1</v>
      </c>
      <c r="C39" s="84"/>
      <c r="D39" s="85"/>
      <c r="E39" s="67"/>
      <c r="F39" s="68"/>
      <c r="H39" s="176">
        <f t="shared" si="4"/>
        <v>0.71874999999999922</v>
      </c>
      <c r="I39" s="36">
        <v>1</v>
      </c>
      <c r="J39" s="89"/>
      <c r="K39" s="85"/>
      <c r="L39" s="67"/>
      <c r="M39" s="68"/>
      <c r="N39" s="160"/>
    </row>
    <row r="40" spans="1:20" x14ac:dyDescent="0.25">
      <c r="A40" s="176">
        <f t="shared" si="3"/>
        <v>0.52083333333333315</v>
      </c>
      <c r="B40" s="36">
        <v>1</v>
      </c>
      <c r="C40" s="84"/>
      <c r="D40" s="92"/>
      <c r="E40" s="67"/>
      <c r="F40" s="68"/>
      <c r="H40" s="176">
        <f t="shared" si="4"/>
        <v>0.72222222222222143</v>
      </c>
      <c r="I40" s="36">
        <v>1</v>
      </c>
      <c r="J40" s="89"/>
      <c r="K40" s="85"/>
      <c r="L40" s="67"/>
      <c r="M40" s="68"/>
      <c r="N40" s="160"/>
    </row>
    <row r="41" spans="1:20" x14ac:dyDescent="0.25">
      <c r="A41" s="176">
        <f t="shared" si="3"/>
        <v>0.52430555555555536</v>
      </c>
      <c r="B41" s="177">
        <v>1</v>
      </c>
      <c r="C41" s="89"/>
      <c r="D41" s="85"/>
      <c r="E41" s="189"/>
      <c r="F41" s="68"/>
      <c r="H41" s="176">
        <f t="shared" si="4"/>
        <v>0.72569444444444364</v>
      </c>
      <c r="I41" s="36">
        <v>1</v>
      </c>
      <c r="J41" s="89"/>
      <c r="K41" s="85"/>
      <c r="L41" s="67"/>
      <c r="M41" s="68"/>
      <c r="N41" s="160"/>
    </row>
    <row r="42" spans="1:20" x14ac:dyDescent="0.25">
      <c r="A42" s="176">
        <f t="shared" si="3"/>
        <v>0.52777777777777757</v>
      </c>
      <c r="B42" s="36">
        <v>1</v>
      </c>
      <c r="C42" s="84"/>
      <c r="D42" s="85"/>
      <c r="E42" s="67"/>
      <c r="F42" s="68"/>
      <c r="H42" s="176"/>
      <c r="I42" s="36">
        <v>1</v>
      </c>
      <c r="J42" s="89"/>
      <c r="K42" s="85"/>
      <c r="L42" s="67"/>
      <c r="M42" s="68"/>
      <c r="N42" s="160"/>
      <c r="O42" s="91"/>
      <c r="P42" s="92"/>
      <c r="Q42" s="102"/>
      <c r="R42" s="102"/>
    </row>
    <row r="43" spans="1:20" x14ac:dyDescent="0.25">
      <c r="A43" s="176">
        <f t="shared" si="3"/>
        <v>0.53124999999999978</v>
      </c>
      <c r="B43" s="36"/>
      <c r="C43" s="84"/>
      <c r="D43" s="85"/>
      <c r="E43" s="67"/>
      <c r="F43" s="68"/>
      <c r="H43" s="176"/>
      <c r="I43" s="36">
        <v>1</v>
      </c>
      <c r="J43" s="177"/>
      <c r="K43" s="36"/>
      <c r="L43" s="36"/>
      <c r="M43" s="37"/>
      <c r="N43" s="160"/>
    </row>
    <row r="44" spans="1:20" x14ac:dyDescent="0.25">
      <c r="A44" s="176">
        <f t="shared" si="3"/>
        <v>0.53472222222222199</v>
      </c>
      <c r="B44" s="36">
        <v>1</v>
      </c>
      <c r="C44" s="89"/>
      <c r="D44" s="85"/>
      <c r="E44" s="189"/>
      <c r="F44" s="68"/>
      <c r="H44" s="176"/>
      <c r="I44" s="36">
        <v>1</v>
      </c>
      <c r="J44" s="177"/>
      <c r="K44" s="177"/>
      <c r="L44" s="177"/>
      <c r="M44" s="192"/>
      <c r="N44" s="160"/>
      <c r="O44" s="30">
        <f>Dressuur!O60</f>
        <v>0</v>
      </c>
    </row>
    <row r="45" spans="1:20" x14ac:dyDescent="0.25">
      <c r="A45" s="176">
        <f t="shared" si="3"/>
        <v>0.5381944444444442</v>
      </c>
      <c r="B45" s="36">
        <v>1</v>
      </c>
      <c r="C45" s="84"/>
      <c r="D45" s="85"/>
      <c r="E45" s="67"/>
      <c r="F45" s="68"/>
      <c r="H45" s="176"/>
      <c r="I45" s="36">
        <v>1</v>
      </c>
      <c r="J45" s="177"/>
      <c r="K45" s="177"/>
      <c r="L45" s="177"/>
      <c r="M45" s="192"/>
      <c r="N45" s="160"/>
    </row>
    <row r="46" spans="1:20" x14ac:dyDescent="0.25">
      <c r="A46" s="176">
        <f t="shared" si="3"/>
        <v>0.54166666666666641</v>
      </c>
      <c r="B46" s="36"/>
      <c r="C46" s="84"/>
      <c r="D46" s="85"/>
      <c r="E46" s="67"/>
      <c r="F46" s="68"/>
      <c r="G46" s="57"/>
      <c r="H46" s="176"/>
      <c r="I46" s="36">
        <v>1</v>
      </c>
      <c r="J46" s="36"/>
      <c r="K46" s="36"/>
      <c r="L46" s="36"/>
      <c r="M46" s="37"/>
      <c r="N46" s="160"/>
    </row>
    <row r="47" spans="1:20" x14ac:dyDescent="0.25">
      <c r="A47" s="176">
        <f t="shared" si="3"/>
        <v>0.54513888888888862</v>
      </c>
      <c r="B47" s="36"/>
      <c r="C47" s="89"/>
      <c r="D47" s="85"/>
      <c r="E47" s="189"/>
      <c r="F47" s="68"/>
      <c r="H47" s="176"/>
      <c r="I47" s="177"/>
      <c r="J47" s="36"/>
      <c r="K47" s="36"/>
      <c r="L47" s="36"/>
      <c r="M47" s="37"/>
      <c r="N47" s="160"/>
    </row>
    <row r="48" spans="1:20" ht="16.5" thickBot="1" x14ac:dyDescent="0.3">
      <c r="A48" s="176">
        <f t="shared" ref="A48:A53" si="5">A47+TIME(,5,0)</f>
        <v>0.54861111111111083</v>
      </c>
      <c r="B48" s="36"/>
      <c r="C48" s="84"/>
      <c r="D48" s="85"/>
      <c r="E48" s="67"/>
      <c r="F48" s="68"/>
      <c r="H48" s="176"/>
      <c r="I48" s="177"/>
      <c r="J48" s="36"/>
      <c r="K48" s="36"/>
      <c r="L48" s="36"/>
      <c r="M48" s="37"/>
      <c r="N48" s="160"/>
    </row>
    <row r="49" spans="1:14" ht="16.5" thickBot="1" x14ac:dyDescent="0.3">
      <c r="A49" s="176">
        <f t="shared" si="5"/>
        <v>0.55208333333333304</v>
      </c>
      <c r="B49" s="55"/>
      <c r="C49" s="84"/>
      <c r="D49" s="95"/>
      <c r="E49" s="67"/>
      <c r="F49" s="68"/>
      <c r="G49" s="193"/>
      <c r="H49" s="176"/>
      <c r="I49" s="36">
        <f>SUM(I5:I47)</f>
        <v>38</v>
      </c>
      <c r="J49" s="36"/>
      <c r="K49" s="36"/>
      <c r="L49" s="36"/>
      <c r="M49" s="37"/>
      <c r="N49" s="160"/>
    </row>
    <row r="50" spans="1:14" x14ac:dyDescent="0.25">
      <c r="A50" s="176">
        <f t="shared" si="5"/>
        <v>0.55555555555555525</v>
      </c>
      <c r="B50" s="35">
        <v>1</v>
      </c>
      <c r="C50" s="89"/>
      <c r="D50" s="85"/>
      <c r="E50" s="189"/>
      <c r="F50" s="68"/>
      <c r="H50" s="176"/>
      <c r="I50" s="36"/>
      <c r="J50" s="36"/>
      <c r="K50" s="36"/>
      <c r="L50" s="36"/>
      <c r="M50" s="37"/>
      <c r="N50" s="160"/>
    </row>
    <row r="51" spans="1:14" x14ac:dyDescent="0.25">
      <c r="A51" s="176">
        <f t="shared" si="5"/>
        <v>0.55902777777777746</v>
      </c>
      <c r="B51" s="56">
        <v>1</v>
      </c>
      <c r="C51" s="89"/>
      <c r="D51" s="85"/>
      <c r="E51" s="189"/>
      <c r="F51" s="68"/>
      <c r="H51" s="176"/>
      <c r="I51" s="36"/>
      <c r="J51" s="177"/>
      <c r="K51" s="177"/>
      <c r="L51" s="186"/>
      <c r="M51" s="187"/>
      <c r="N51" s="160"/>
    </row>
    <row r="52" spans="1:14" x14ac:dyDescent="0.25">
      <c r="A52" s="194">
        <f t="shared" si="5"/>
        <v>0.56249999999999967</v>
      </c>
      <c r="B52" s="36">
        <v>1</v>
      </c>
      <c r="C52" s="89"/>
      <c r="D52" s="85"/>
      <c r="E52" s="189"/>
      <c r="F52" s="68"/>
      <c r="H52" s="176"/>
      <c r="I52" s="36"/>
      <c r="J52" s="177"/>
      <c r="K52" s="177"/>
      <c r="L52" s="186"/>
      <c r="M52" s="187"/>
      <c r="N52" s="160"/>
    </row>
    <row r="53" spans="1:14" x14ac:dyDescent="0.25">
      <c r="A53" s="176">
        <f t="shared" si="5"/>
        <v>0.56597222222222188</v>
      </c>
      <c r="B53" s="36">
        <v>1</v>
      </c>
      <c r="C53" s="89"/>
      <c r="D53" s="85"/>
      <c r="E53" s="182"/>
      <c r="F53" s="68"/>
      <c r="H53" s="176"/>
      <c r="I53" s="36"/>
      <c r="J53" s="36"/>
      <c r="K53" s="36"/>
      <c r="L53" s="36"/>
      <c r="M53" s="37"/>
      <c r="N53" s="160"/>
    </row>
    <row r="54" spans="1:14" ht="16.5" thickBot="1" x14ac:dyDescent="0.3">
      <c r="A54" s="176"/>
      <c r="B54" s="177"/>
      <c r="C54" s="89"/>
      <c r="D54" s="85"/>
      <c r="E54" s="182"/>
      <c r="F54" s="68"/>
      <c r="H54" s="176"/>
      <c r="I54" s="36"/>
      <c r="J54" s="36"/>
      <c r="K54" s="177"/>
      <c r="L54" s="186"/>
      <c r="M54" s="187"/>
      <c r="N54" s="160"/>
    </row>
    <row r="55" spans="1:14" ht="16.5" thickBot="1" x14ac:dyDescent="0.3">
      <c r="A55" s="194"/>
      <c r="B55" s="45"/>
      <c r="C55" s="89"/>
      <c r="D55" s="85"/>
      <c r="E55" s="189"/>
      <c r="F55" s="106"/>
      <c r="G55" s="195"/>
      <c r="H55" s="196"/>
      <c r="I55" s="197"/>
      <c r="J55" s="197"/>
      <c r="K55" s="197"/>
      <c r="L55" s="198"/>
      <c r="M55" s="199"/>
    </row>
    <row r="56" spans="1:14" x14ac:dyDescent="0.25">
      <c r="A56" s="112" t="s">
        <v>0</v>
      </c>
      <c r="B56" s="113"/>
      <c r="C56" s="114"/>
      <c r="D56" s="127" t="s">
        <v>44</v>
      </c>
      <c r="E56" s="128"/>
      <c r="F56" s="129"/>
      <c r="G56" s="115"/>
      <c r="H56" s="127" t="s">
        <v>4</v>
      </c>
      <c r="I56" s="128"/>
      <c r="J56" s="129"/>
      <c r="K56" s="128" t="s">
        <v>56</v>
      </c>
      <c r="L56" s="142"/>
      <c r="M56" s="143"/>
    </row>
    <row r="57" spans="1:14" x14ac:dyDescent="0.25">
      <c r="A57" s="116" t="s">
        <v>3</v>
      </c>
      <c r="B57" s="117"/>
      <c r="C57" s="118"/>
      <c r="D57" s="136" t="s">
        <v>50</v>
      </c>
      <c r="E57" s="137"/>
      <c r="F57" s="138"/>
      <c r="G57" s="115"/>
      <c r="H57" s="136" t="s">
        <v>6</v>
      </c>
      <c r="I57" s="137"/>
      <c r="J57" s="138"/>
      <c r="K57" s="137" t="s">
        <v>57</v>
      </c>
      <c r="L57" s="144"/>
      <c r="M57" s="145"/>
    </row>
    <row r="58" spans="1:14" x14ac:dyDescent="0.25">
      <c r="A58" s="116" t="s">
        <v>5</v>
      </c>
      <c r="B58" s="117"/>
      <c r="C58" s="118"/>
      <c r="D58" s="136" t="s">
        <v>45</v>
      </c>
      <c r="E58" s="137"/>
      <c r="F58" s="139"/>
      <c r="G58" s="119"/>
      <c r="H58" s="136" t="s">
        <v>8</v>
      </c>
      <c r="I58" s="137"/>
      <c r="J58" s="138"/>
      <c r="K58" s="137" t="s">
        <v>65</v>
      </c>
      <c r="L58" s="144"/>
      <c r="M58" s="145"/>
    </row>
    <row r="59" spans="1:14" x14ac:dyDescent="0.25">
      <c r="A59" s="116" t="s">
        <v>7</v>
      </c>
      <c r="B59" s="117"/>
      <c r="C59" s="118"/>
      <c r="D59" s="136" t="s">
        <v>49</v>
      </c>
      <c r="E59" s="140"/>
      <c r="F59" s="139"/>
      <c r="G59" s="119"/>
      <c r="H59" s="136" t="s">
        <v>25</v>
      </c>
      <c r="I59" s="137"/>
      <c r="J59" s="138"/>
      <c r="K59" s="137" t="s">
        <v>58</v>
      </c>
      <c r="L59" s="144"/>
      <c r="M59" s="146"/>
    </row>
    <row r="60" spans="1:14" x14ac:dyDescent="0.25">
      <c r="A60" s="121" t="s">
        <v>9</v>
      </c>
      <c r="B60" s="122"/>
      <c r="C60" s="123"/>
      <c r="D60" s="136" t="s">
        <v>46</v>
      </c>
      <c r="E60" s="137"/>
      <c r="F60" s="139"/>
      <c r="G60" s="119"/>
      <c r="H60" s="136" t="s">
        <v>26</v>
      </c>
      <c r="I60" s="147"/>
      <c r="J60" s="138"/>
      <c r="K60" s="137" t="s">
        <v>59</v>
      </c>
      <c r="L60" s="144"/>
      <c r="M60" s="146"/>
    </row>
    <row r="61" spans="1:14" x14ac:dyDescent="0.25">
      <c r="A61" s="116" t="s">
        <v>10</v>
      </c>
      <c r="B61" s="120"/>
      <c r="C61" s="125"/>
      <c r="D61" s="136" t="s">
        <v>53</v>
      </c>
      <c r="E61" s="137"/>
      <c r="F61" s="139"/>
      <c r="G61" s="119"/>
      <c r="H61" s="136" t="s">
        <v>27</v>
      </c>
      <c r="I61" s="147"/>
      <c r="J61" s="148"/>
      <c r="K61" s="137" t="s">
        <v>66</v>
      </c>
      <c r="L61" s="149"/>
      <c r="M61" s="150"/>
    </row>
    <row r="62" spans="1:14" x14ac:dyDescent="0.25">
      <c r="A62" s="124" t="s">
        <v>11</v>
      </c>
      <c r="B62" s="126"/>
      <c r="C62" s="123"/>
      <c r="D62" s="136" t="s">
        <v>54</v>
      </c>
      <c r="E62" s="137"/>
      <c r="F62" s="139"/>
      <c r="G62" s="119"/>
      <c r="H62" s="136" t="s">
        <v>52</v>
      </c>
      <c r="I62" s="147"/>
      <c r="J62" s="148"/>
      <c r="K62" s="136" t="s">
        <v>62</v>
      </c>
      <c r="L62" s="149"/>
      <c r="M62" s="150"/>
      <c r="N62" s="163">
        <f>SUM(N3:N55)</f>
        <v>0</v>
      </c>
    </row>
    <row r="63" spans="1:14" x14ac:dyDescent="0.25">
      <c r="A63" s="130" t="s">
        <v>12</v>
      </c>
      <c r="B63" s="131"/>
      <c r="C63" s="132"/>
      <c r="D63" s="136" t="s">
        <v>55</v>
      </c>
      <c r="E63" s="140"/>
      <c r="F63" s="138"/>
      <c r="G63" s="119"/>
      <c r="H63" s="136" t="s">
        <v>61</v>
      </c>
      <c r="I63" s="147"/>
      <c r="J63" s="148"/>
      <c r="K63" s="136" t="s">
        <v>60</v>
      </c>
      <c r="L63" s="149"/>
      <c r="M63" s="146"/>
    </row>
    <row r="64" spans="1:14" ht="16.5" thickBot="1" x14ac:dyDescent="0.3">
      <c r="A64" s="133" t="s">
        <v>1</v>
      </c>
      <c r="B64" s="134"/>
      <c r="C64" s="135"/>
      <c r="D64" s="133" t="s">
        <v>64</v>
      </c>
      <c r="E64" s="141"/>
      <c r="F64" s="141"/>
      <c r="G64" s="119"/>
      <c r="H64" s="133"/>
      <c r="I64" s="151"/>
      <c r="J64" s="152"/>
      <c r="K64" s="133"/>
      <c r="L64" s="153"/>
      <c r="M64" s="154"/>
    </row>
    <row r="65" spans="1:9" x14ac:dyDescent="0.25">
      <c r="A65" s="200"/>
      <c r="C65" s="54"/>
      <c r="G65" s="163"/>
    </row>
    <row r="66" spans="1:9" x14ac:dyDescent="0.25">
      <c r="A66" s="200"/>
      <c r="C66" s="54"/>
      <c r="G66" s="163"/>
    </row>
    <row r="67" spans="1:9" x14ac:dyDescent="0.25">
      <c r="A67" s="200"/>
      <c r="G67" s="163"/>
    </row>
    <row r="68" spans="1:9" x14ac:dyDescent="0.25">
      <c r="A68" s="200"/>
      <c r="G68" s="163"/>
    </row>
    <row r="69" spans="1:9" x14ac:dyDescent="0.25">
      <c r="A69" s="200"/>
      <c r="G69" s="163"/>
    </row>
    <row r="70" spans="1:9" x14ac:dyDescent="0.25">
      <c r="A70" s="200"/>
      <c r="G70" s="163"/>
      <c r="I70" s="201"/>
    </row>
    <row r="71" spans="1:9" x14ac:dyDescent="0.25">
      <c r="A71" s="200"/>
      <c r="G71" s="163"/>
    </row>
    <row r="72" spans="1:9" x14ac:dyDescent="0.25">
      <c r="A72" s="200"/>
      <c r="G72" s="163"/>
    </row>
    <row r="73" spans="1:9" x14ac:dyDescent="0.25">
      <c r="A73" s="200"/>
      <c r="G73" s="163"/>
    </row>
    <row r="74" spans="1:9" x14ac:dyDescent="0.25">
      <c r="A74" s="200"/>
      <c r="G74" s="163"/>
    </row>
    <row r="75" spans="1:9" x14ac:dyDescent="0.25">
      <c r="A75" s="200"/>
      <c r="G75" s="163"/>
    </row>
    <row r="76" spans="1:9" x14ac:dyDescent="0.25">
      <c r="A76" s="200"/>
      <c r="G76" s="163"/>
      <c r="I76" s="201"/>
    </row>
    <row r="77" spans="1:9" x14ac:dyDescent="0.25">
      <c r="A77" s="200"/>
      <c r="G77" s="163"/>
      <c r="I77" s="201"/>
    </row>
    <row r="78" spans="1:9" x14ac:dyDescent="0.25">
      <c r="A78" s="200"/>
      <c r="G78" s="163"/>
      <c r="I78" s="201"/>
    </row>
    <row r="79" spans="1:9" x14ac:dyDescent="0.25">
      <c r="A79" s="200"/>
      <c r="G79" s="163"/>
      <c r="I79" s="201"/>
    </row>
    <row r="80" spans="1:9" x14ac:dyDescent="0.25">
      <c r="A80" s="200"/>
      <c r="G80" s="163"/>
    </row>
    <row r="81" spans="1:9" x14ac:dyDescent="0.25">
      <c r="A81" s="200"/>
      <c r="G81" s="163"/>
    </row>
    <row r="82" spans="1:9" x14ac:dyDescent="0.25">
      <c r="A82" s="200"/>
      <c r="G82" s="163"/>
    </row>
    <row r="83" spans="1:9" x14ac:dyDescent="0.25">
      <c r="A83" s="200"/>
      <c r="G83" s="163"/>
    </row>
    <row r="84" spans="1:9" x14ac:dyDescent="0.25">
      <c r="A84" s="200"/>
      <c r="G84" s="163"/>
    </row>
    <row r="85" spans="1:9" x14ac:dyDescent="0.25">
      <c r="A85" s="200"/>
      <c r="G85" s="163"/>
      <c r="I85" s="201"/>
    </row>
    <row r="86" spans="1:9" x14ac:dyDescent="0.25">
      <c r="A86" s="200"/>
      <c r="G86" s="163"/>
      <c r="I86" s="201"/>
    </row>
    <row r="87" spans="1:9" x14ac:dyDescent="0.25">
      <c r="A87" s="200"/>
      <c r="C87" s="201"/>
      <c r="G87" s="163"/>
      <c r="I87" s="201"/>
    </row>
    <row r="88" spans="1:9" x14ac:dyDescent="0.25">
      <c r="A88" s="200"/>
      <c r="G88" s="163"/>
      <c r="I88" s="201"/>
    </row>
    <row r="89" spans="1:9" x14ac:dyDescent="0.25">
      <c r="A89" s="200"/>
      <c r="G89" s="163"/>
    </row>
    <row r="90" spans="1:9" x14ac:dyDescent="0.25">
      <c r="A90" s="200"/>
      <c r="G90" s="163"/>
    </row>
    <row r="91" spans="1:9" x14ac:dyDescent="0.25">
      <c r="A91" s="200"/>
      <c r="G91" s="163"/>
    </row>
    <row r="92" spans="1:9" x14ac:dyDescent="0.25">
      <c r="A92" s="200"/>
      <c r="G92" s="163"/>
    </row>
    <row r="93" spans="1:9" x14ac:dyDescent="0.25">
      <c r="A93" s="200"/>
      <c r="G93" s="163"/>
    </row>
    <row r="94" spans="1:9" x14ac:dyDescent="0.25">
      <c r="A94" s="200"/>
      <c r="G94" s="163"/>
    </row>
    <row r="95" spans="1:9" x14ac:dyDescent="0.25">
      <c r="A95" s="200"/>
      <c r="G95" s="163"/>
    </row>
    <row r="96" spans="1:9" x14ac:dyDescent="0.25">
      <c r="A96" s="200"/>
      <c r="G96" s="163"/>
    </row>
    <row r="97" spans="1:7" x14ac:dyDescent="0.25">
      <c r="A97" s="200"/>
      <c r="G97" s="163"/>
    </row>
    <row r="98" spans="1:7" x14ac:dyDescent="0.25">
      <c r="A98" s="200"/>
      <c r="G98" s="163"/>
    </row>
    <row r="99" spans="1:7" x14ac:dyDescent="0.25">
      <c r="A99" s="200"/>
      <c r="G99" s="163"/>
    </row>
    <row r="100" spans="1:7" x14ac:dyDescent="0.25">
      <c r="A100" s="200"/>
      <c r="G100" s="163"/>
    </row>
    <row r="101" spans="1:7" x14ac:dyDescent="0.25">
      <c r="A101" s="200"/>
      <c r="G101" s="163"/>
    </row>
    <row r="102" spans="1:7" x14ac:dyDescent="0.25">
      <c r="A102" s="200"/>
      <c r="G102" s="163"/>
    </row>
    <row r="103" spans="1:7" x14ac:dyDescent="0.25">
      <c r="A103" s="200"/>
      <c r="G103" s="163"/>
    </row>
    <row r="104" spans="1:7" x14ac:dyDescent="0.25">
      <c r="A104" s="200"/>
      <c r="G104" s="163"/>
    </row>
    <row r="105" spans="1:7" x14ac:dyDescent="0.25">
      <c r="A105" s="200"/>
      <c r="G105" s="163"/>
    </row>
    <row r="106" spans="1:7" x14ac:dyDescent="0.25">
      <c r="A106" s="200"/>
      <c r="G106" s="163"/>
    </row>
    <row r="107" spans="1:7" x14ac:dyDescent="0.25">
      <c r="A107" s="200"/>
      <c r="G107" s="163"/>
    </row>
    <row r="108" spans="1:7" x14ac:dyDescent="0.25">
      <c r="A108" s="200"/>
      <c r="G108" s="163"/>
    </row>
    <row r="109" spans="1:7" x14ac:dyDescent="0.25">
      <c r="A109" s="200"/>
      <c r="G109" s="163"/>
    </row>
    <row r="110" spans="1:7" x14ac:dyDescent="0.25">
      <c r="A110" s="200"/>
      <c r="G110" s="163"/>
    </row>
    <row r="111" spans="1:7" x14ac:dyDescent="0.25">
      <c r="A111" s="200"/>
      <c r="G111" s="163"/>
    </row>
    <row r="112" spans="1:7" x14ac:dyDescent="0.25">
      <c r="A112" s="200"/>
      <c r="G112" s="163"/>
    </row>
    <row r="113" spans="1:7" x14ac:dyDescent="0.25">
      <c r="A113" s="200"/>
      <c r="G113" s="163"/>
    </row>
    <row r="114" spans="1:7" x14ac:dyDescent="0.25">
      <c r="A114" s="200"/>
      <c r="G114" s="163"/>
    </row>
    <row r="115" spans="1:7" x14ac:dyDescent="0.25">
      <c r="A115" s="200"/>
      <c r="G115" s="163"/>
    </row>
    <row r="116" spans="1:7" x14ac:dyDescent="0.25">
      <c r="A116" s="200"/>
      <c r="G116" s="163"/>
    </row>
    <row r="117" spans="1:7" x14ac:dyDescent="0.25">
      <c r="A117" s="200"/>
      <c r="G117" s="163"/>
    </row>
    <row r="118" spans="1:7" x14ac:dyDescent="0.25">
      <c r="A118" s="200"/>
      <c r="G118" s="163"/>
    </row>
    <row r="119" spans="1:7" x14ac:dyDescent="0.25">
      <c r="A119" s="200"/>
      <c r="G119" s="163"/>
    </row>
    <row r="120" spans="1:7" x14ac:dyDescent="0.25">
      <c r="A120" s="200"/>
      <c r="G120" s="163"/>
    </row>
    <row r="121" spans="1:7" x14ac:dyDescent="0.25">
      <c r="A121" s="200"/>
      <c r="G121" s="163"/>
    </row>
    <row r="122" spans="1:7" x14ac:dyDescent="0.25">
      <c r="A122" s="200"/>
      <c r="G122" s="163"/>
    </row>
    <row r="123" spans="1:7" x14ac:dyDescent="0.25">
      <c r="A123" s="200"/>
      <c r="G123" s="163"/>
    </row>
    <row r="124" spans="1:7" x14ac:dyDescent="0.25">
      <c r="A124" s="200"/>
      <c r="G124" s="163"/>
    </row>
    <row r="125" spans="1:7" x14ac:dyDescent="0.25">
      <c r="A125" s="200"/>
      <c r="G125" s="163"/>
    </row>
    <row r="126" spans="1:7" x14ac:dyDescent="0.25">
      <c r="A126" s="200"/>
    </row>
  </sheetData>
  <mergeCells count="1">
    <mergeCell ref="A1:M1"/>
  </mergeCells>
  <phoneticPr fontId="10" type="noConversion"/>
  <printOptions horizontalCentered="1"/>
  <pageMargins left="0.39370078740157483" right="0" top="0.43" bottom="0" header="0.19685039370078741" footer="0"/>
  <pageSetup paperSize="9" scale="8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Lotdeel</vt:lpstr>
      <vt:lpstr>Dressuur</vt:lpstr>
      <vt:lpstr>Vaard</vt:lpstr>
      <vt:lpstr>Dressuur!Afdrukbereik</vt:lpstr>
      <vt:lpstr>Vaard!Afdrukbereik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Zweegers</dc:creator>
  <cp:lastModifiedBy>Ties van Gog</cp:lastModifiedBy>
  <cp:lastPrinted>2017-07-24T19:19:14Z</cp:lastPrinted>
  <dcterms:created xsi:type="dcterms:W3CDTF">2009-08-12T18:16:22Z</dcterms:created>
  <dcterms:modified xsi:type="dcterms:W3CDTF">2019-07-17T07:54:45Z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