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6" tabRatio="630" activeTab="0"/>
  </bookViews>
  <sheets>
    <sheet name="Enkelspan pony" sheetId="1" r:id="rId1"/>
    <sheet name="Tweespan pony" sheetId="2" r:id="rId2"/>
    <sheet name="Enkelspan paard" sheetId="3" r:id="rId3"/>
    <sheet name="2-span (trek)paard" sheetId="4" r:id="rId4"/>
    <sheet name="Langspannen" sheetId="5" r:id="rId5"/>
    <sheet name="Jeugd" sheetId="6" r:id="rId6"/>
    <sheet name="1-span trekpaard" sheetId="7" r:id="rId7"/>
    <sheet name="Finales" sheetId="8" r:id="rId8"/>
  </sheets>
  <definedNames/>
  <calcPr fullCalcOnLoad="1"/>
</workbook>
</file>

<file path=xl/sharedStrings.xml><?xml version="1.0" encoding="utf-8"?>
<sst xmlns="http://schemas.openxmlformats.org/spreadsheetml/2006/main" count="565" uniqueCount="128">
  <si>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</si>
  <si>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</si>
  <si>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</si>
  <si>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</si>
  <si>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</si>
  <si>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</si>
  <si>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</si>
  <si>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</si>
  <si>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totaal</t>
  </si>
  <si>
    <t>beide</t>
  </si>
  <si>
    <t>manches</t>
  </si>
  <si>
    <t>2e Manche</t>
  </si>
  <si>
    <t>1e Manche</t>
  </si>
  <si>
    <t>Enkelspan pony</t>
  </si>
  <si>
    <t>Enkelspan paard</t>
  </si>
  <si>
    <t>gereden</t>
  </si>
  <si>
    <t>Jeugdrubriek</t>
  </si>
  <si>
    <t>1-span trekpaard</t>
  </si>
  <si>
    <t>Tweespan paard</t>
  </si>
  <si>
    <t>Tweespan trekpaard</t>
  </si>
  <si>
    <t>Finale</t>
  </si>
  <si>
    <t>6A</t>
  </si>
  <si>
    <t>6B</t>
  </si>
  <si>
    <t>6C</t>
  </si>
  <si>
    <t>6D</t>
  </si>
  <si>
    <t>4-span paard</t>
  </si>
  <si>
    <t>4-span pony</t>
  </si>
  <si>
    <t>tandem pony</t>
  </si>
  <si>
    <t>Tandem pony</t>
  </si>
  <si>
    <t>Lijn Moerdijk</t>
  </si>
  <si>
    <t>Yaëla Monfils</t>
  </si>
  <si>
    <t>Guido Herwig</t>
  </si>
  <si>
    <t>Huib Kaan</t>
  </si>
  <si>
    <t>Heidi te Poele</t>
  </si>
  <si>
    <t>Siebren Eversdijk</t>
  </si>
  <si>
    <t>Maud Jasperse</t>
  </si>
  <si>
    <t>Jan Pauwaert</t>
  </si>
  <si>
    <t>Wendy Boeckhout</t>
  </si>
  <si>
    <t>Maaike Hannewijk</t>
  </si>
  <si>
    <t>Nadja Broos</t>
  </si>
  <si>
    <t>Linda Kodde</t>
  </si>
  <si>
    <t>Chantal Vermerris</t>
  </si>
  <si>
    <t>Laura Broodman</t>
  </si>
  <si>
    <t>Femke Buyse</t>
  </si>
  <si>
    <t>Isabelle Van Parys</t>
  </si>
  <si>
    <t>Daisy Serpentier</t>
  </si>
  <si>
    <t>Danny de Ketelaere</t>
  </si>
  <si>
    <t>Michiel Vanhulle</t>
  </si>
  <si>
    <t>Denny Schuddinck</t>
  </si>
  <si>
    <t>Ellen Vangoidsenhoven</t>
  </si>
  <si>
    <t>Judith Vermeer</t>
  </si>
  <si>
    <t>Jolanda Mol-Verhulst</t>
  </si>
  <si>
    <t>Linda Janssen</t>
  </si>
  <si>
    <t>Jan-Leen Boot</t>
  </si>
  <si>
    <t>Walter van Eijcken</t>
  </si>
  <si>
    <t>Pascal Meere</t>
  </si>
  <si>
    <t>Karel de Wandel</t>
  </si>
  <si>
    <t>Tijnie van Gerdingen</t>
  </si>
  <si>
    <t>Mirella Cevaal</t>
  </si>
  <si>
    <t>Henny van de Moere</t>
  </si>
  <si>
    <t>Carin van de Velde</t>
  </si>
  <si>
    <t>Jan Kodde</t>
  </si>
  <si>
    <t>Edwin Dellebeke</t>
  </si>
  <si>
    <t>Willianne Metske</t>
  </si>
  <si>
    <t>Simone van Hoepen</t>
  </si>
  <si>
    <t>Lou Willemse</t>
  </si>
  <si>
    <t>Gregor Melsen</t>
  </si>
  <si>
    <t>Nicole Verburg</t>
  </si>
  <si>
    <t>Wim de Wandel</t>
  </si>
  <si>
    <t>9A</t>
  </si>
  <si>
    <t>9B</t>
  </si>
  <si>
    <t>9C</t>
  </si>
  <si>
    <t>9D</t>
  </si>
  <si>
    <t>9E</t>
  </si>
  <si>
    <t>12A</t>
  </si>
  <si>
    <t>12B</t>
  </si>
  <si>
    <t>12C</t>
  </si>
  <si>
    <t>12D</t>
  </si>
  <si>
    <t>12E</t>
  </si>
  <si>
    <t>Pieter Karelse</t>
  </si>
  <si>
    <t>Marc Broodman</t>
  </si>
  <si>
    <t>Anne van den Burg</t>
  </si>
  <si>
    <t>Wim de Groot</t>
  </si>
  <si>
    <t>Mylene Groen</t>
  </si>
  <si>
    <t>Sandra Derksen</t>
  </si>
  <si>
    <t>Dylan Steyaert</t>
  </si>
  <si>
    <t>Susanne Damen</t>
  </si>
  <si>
    <t>Eddy van Hecke</t>
  </si>
  <si>
    <t>Gert Vis van Heemst</t>
  </si>
  <si>
    <t>Chantal van Damme</t>
  </si>
  <si>
    <t>Daniëlla Werrens</t>
  </si>
  <si>
    <t>Theo van de Wal</t>
  </si>
  <si>
    <t>Jacqueline de Groot</t>
  </si>
  <si>
    <t>Krijn Coppoolse</t>
  </si>
  <si>
    <t>Erik Evers</t>
  </si>
  <si>
    <t>Tom Stokmans</t>
  </si>
  <si>
    <t>Alain Steyaert</t>
  </si>
  <si>
    <t>Chris Baeyens</t>
  </si>
  <si>
    <t>Anna de Ronde</t>
  </si>
  <si>
    <t>Lander Desmedt</t>
  </si>
  <si>
    <t>Jensy Verbeke</t>
  </si>
  <si>
    <t>Bruno Taverniers</t>
  </si>
  <si>
    <t>Edwin van der Graaf</t>
  </si>
  <si>
    <t>Koos de Ronde</t>
  </si>
  <si>
    <t>Peter de Ronde</t>
  </si>
  <si>
    <t>Steven de Wannemaeker</t>
  </si>
  <si>
    <t>Bernd Wouters</t>
  </si>
  <si>
    <t>Jacco van 't Westende</t>
  </si>
  <si>
    <t>Joerie Vanhulle</t>
  </si>
  <si>
    <t>Marina Lamper</t>
  </si>
  <si>
    <t>Ewoud Dejonghe</t>
  </si>
  <si>
    <t>Mike van der Sypt</t>
  </si>
  <si>
    <t>Femke Baeyens</t>
  </si>
  <si>
    <t>Julien Vanhoenacker</t>
  </si>
  <si>
    <t>Nick van der Sypt</t>
  </si>
  <si>
    <t>Yentl de Ketelaere</t>
  </si>
  <si>
    <t>Seppe Verlee</t>
  </si>
  <si>
    <t>Luka Verheulst</t>
  </si>
  <si>
    <t>Huub van 't Westende</t>
  </si>
  <si>
    <t>Saar de Ketelaere</t>
  </si>
  <si>
    <t>Freek van 't Westende</t>
  </si>
  <si>
    <t>Estelle de Wandel</t>
  </si>
  <si>
    <t>Marieanne Tolhoek</t>
  </si>
  <si>
    <t>Marco van de Voorde</t>
  </si>
  <si>
    <t>Tony de Dreu</t>
  </si>
  <si>
    <t>David van de Voorde</t>
  </si>
  <si>
    <t>Chantal Vermeeris</t>
  </si>
  <si>
    <t>Milou Jasperse 2-sp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</si>
</sst>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/>
      <bottom style="thick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/>
      <bottom style="thin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8"/>
      </left>
      <right style="medium"/>
      <top style="medium"/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/>
      <bottom style="thin">
        <color indexed="8"/>
      </bottom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41" applyFont="1" applyFill="1" applyBorder="1">
      <alignment/>
      <protection/>
    </xf>
    <xf numFmtId="0" fontId="2" fillId="0" borderId="0" xfId="41" applyNumberFormat="1" applyFont="1" applyFill="1" applyBorder="1">
      <alignment/>
      <protection/>
    </xf>
    <xf numFmtId="0" fontId="2" fillId="0" borderId="0" xfId="41" applyNumberFormat="1" applyFont="1" applyFill="1" applyBorder="1" applyAlignment="1">
      <alignment horizontal="center"/>
      <protection/>
    </xf>
    <xf numFmtId="0" fontId="2" fillId="0" borderId="0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/>
    </xf>
    <xf numFmtId="0" fontId="3" fillId="0" borderId="0" xfId="41" applyNumberFormat="1" applyFont="1" applyFill="1" applyBorder="1" applyAlignment="1">
      <alignment horizontal="center"/>
      <protection/>
    </xf>
    <xf numFmtId="1" fontId="2" fillId="0" borderId="0" xfId="41" applyNumberFormat="1" applyFont="1" applyFill="1" applyBorder="1">
      <alignment/>
      <protection/>
    </xf>
    <xf numFmtId="164" fontId="2" fillId="0" borderId="0" xfId="41" applyNumberFormat="1" applyFont="1" applyFill="1" applyBorder="1">
      <alignment/>
      <protection/>
    </xf>
    <xf numFmtId="1" fontId="2" fillId="0" borderId="0" xfId="41" applyNumberFormat="1" applyFont="1" applyFill="1" applyBorder="1" applyAlignment="1">
      <alignment horizontal="center"/>
      <protection/>
    </xf>
    <xf numFmtId="164" fontId="2" fillId="0" borderId="0" xfId="41" applyNumberFormat="1" applyFont="1" applyFill="1" applyBorder="1" applyAlignment="1" applyProtection="1">
      <alignment horizontal="center"/>
      <protection/>
    </xf>
    <xf numFmtId="164" fontId="2" fillId="0" borderId="0" xfId="41" applyNumberFormat="1" applyFont="1" applyFill="1" applyBorder="1" applyProtection="1">
      <alignment/>
      <protection/>
    </xf>
    <xf numFmtId="0" fontId="2" fillId="0" borderId="0" xfId="41" applyFont="1" applyFill="1" applyBorder="1" applyProtection="1">
      <alignment/>
      <protection/>
    </xf>
    <xf numFmtId="1" fontId="2" fillId="0" borderId="10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Alignment="1" applyProtection="1">
      <alignment horizontal="center"/>
      <protection/>
    </xf>
    <xf numFmtId="0" fontId="2" fillId="0" borderId="11" xfId="41" applyFont="1" applyFill="1" applyBorder="1" applyProtection="1">
      <alignment/>
      <protection/>
    </xf>
    <xf numFmtId="1" fontId="2" fillId="0" borderId="12" xfId="41" applyNumberFormat="1" applyFont="1" applyFill="1" applyBorder="1" applyAlignment="1" applyProtection="1">
      <alignment horizontal="center"/>
      <protection/>
    </xf>
    <xf numFmtId="164" fontId="2" fillId="0" borderId="12" xfId="41" applyNumberFormat="1" applyFont="1" applyFill="1" applyBorder="1" applyAlignment="1" applyProtection="1">
      <alignment horizontal="center"/>
      <protection/>
    </xf>
    <xf numFmtId="0" fontId="3" fillId="0" borderId="0" xfId="41" applyNumberFormat="1" applyFont="1" applyFill="1" applyBorder="1" applyAlignment="1" applyProtection="1">
      <alignment horizontal="center"/>
      <protection/>
    </xf>
    <xf numFmtId="1" fontId="2" fillId="0" borderId="13" xfId="41" applyNumberFormat="1" applyFont="1" applyFill="1" applyBorder="1" applyAlignment="1" applyProtection="1">
      <alignment horizontal="center"/>
      <protection locked="0"/>
    </xf>
    <xf numFmtId="164" fontId="2" fillId="0" borderId="13" xfId="41" applyNumberFormat="1" applyFont="1" applyFill="1" applyBorder="1" applyProtection="1">
      <alignment/>
      <protection/>
    </xf>
    <xf numFmtId="164" fontId="2" fillId="0" borderId="14" xfId="41" applyNumberFormat="1" applyFont="1" applyFill="1" applyBorder="1" applyAlignment="1" applyProtection="1">
      <alignment horizontal="center"/>
      <protection/>
    </xf>
    <xf numFmtId="164" fontId="2" fillId="0" borderId="13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Protection="1">
      <alignment/>
      <protection/>
    </xf>
    <xf numFmtId="0" fontId="2" fillId="0" borderId="0" xfId="41" applyNumberFormat="1" applyFont="1" applyFill="1" applyBorder="1" applyAlignment="1" applyProtection="1">
      <alignment horizontal="center"/>
      <protection locked="0"/>
    </xf>
    <xf numFmtId="164" fontId="2" fillId="0" borderId="15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 locked="0"/>
    </xf>
    <xf numFmtId="1" fontId="2" fillId="0" borderId="0" xfId="41" applyNumberFormat="1" applyFont="1" applyFill="1" applyBorder="1" applyAlignment="1" applyProtection="1">
      <alignment horizontal="center"/>
      <protection/>
    </xf>
    <xf numFmtId="0" fontId="3" fillId="0" borderId="0" xfId="41" applyFont="1" applyFill="1" applyBorder="1" applyAlignment="1" applyProtection="1">
      <alignment horizontal="center"/>
      <protection/>
    </xf>
    <xf numFmtId="1" fontId="2" fillId="0" borderId="16" xfId="41" applyNumberFormat="1" applyFont="1" applyFill="1" applyBorder="1" applyAlignment="1" applyProtection="1">
      <alignment horizontal="center"/>
      <protection/>
    </xf>
    <xf numFmtId="1" fontId="2" fillId="0" borderId="13" xfId="41" applyNumberFormat="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Protection="1">
      <alignment/>
      <protection locked="0"/>
    </xf>
    <xf numFmtId="1" fontId="3" fillId="0" borderId="0" xfId="41" applyNumberFormat="1" applyFont="1" applyFill="1" applyBorder="1" applyAlignment="1">
      <alignment horizontal="center"/>
      <protection/>
    </xf>
    <xf numFmtId="20" fontId="2" fillId="0" borderId="0" xfId="41" applyNumberFormat="1" applyFont="1" applyFill="1" applyBorder="1" applyAlignment="1" applyProtection="1">
      <alignment horizontal="center"/>
      <protection/>
    </xf>
    <xf numFmtId="0" fontId="3" fillId="0" borderId="17" xfId="41" applyFont="1" applyFill="1" applyBorder="1" applyProtection="1">
      <alignment/>
      <protection/>
    </xf>
    <xf numFmtId="0" fontId="3" fillId="0" borderId="18" xfId="41" applyNumberFormat="1" applyFont="1" applyFill="1" applyBorder="1" applyAlignment="1" applyProtection="1">
      <alignment horizontal="left"/>
      <protection/>
    </xf>
    <xf numFmtId="0" fontId="2" fillId="0" borderId="19" xfId="41" applyNumberFormat="1" applyFont="1" applyFill="1" applyBorder="1" applyAlignment="1" applyProtection="1">
      <alignment horizontal="center"/>
      <protection/>
    </xf>
    <xf numFmtId="0" fontId="2" fillId="0" borderId="19" xfId="41" applyNumberFormat="1" applyFont="1" applyFill="1" applyBorder="1" applyProtection="1">
      <alignment/>
      <protection/>
    </xf>
    <xf numFmtId="0" fontId="3" fillId="0" borderId="19" xfId="41" applyNumberFormat="1" applyFont="1" applyFill="1" applyBorder="1" applyAlignment="1" applyProtection="1">
      <alignment horizontal="left"/>
      <protection/>
    </xf>
    <xf numFmtId="0" fontId="3" fillId="0" borderId="19" xfId="41" applyNumberFormat="1" applyFont="1" applyFill="1" applyBorder="1" applyProtection="1">
      <alignment/>
      <protection/>
    </xf>
    <xf numFmtId="0" fontId="3" fillId="0" borderId="19" xfId="41" applyNumberFormat="1" applyFont="1" applyFill="1" applyBorder="1" applyAlignment="1" applyProtection="1">
      <alignment horizontal="center"/>
      <protection/>
    </xf>
    <xf numFmtId="0" fontId="2" fillId="0" borderId="19" xfId="41" applyFont="1" applyFill="1" applyBorder="1" applyProtection="1">
      <alignment/>
      <protection/>
    </xf>
    <xf numFmtId="1" fontId="2" fillId="0" borderId="19" xfId="41" applyNumberFormat="1" applyFont="1" applyFill="1" applyBorder="1" applyAlignment="1" applyProtection="1">
      <alignment horizontal="center"/>
      <protection/>
    </xf>
    <xf numFmtId="164" fontId="2" fillId="0" borderId="19" xfId="41" applyNumberFormat="1" applyFont="1" applyFill="1" applyBorder="1" applyProtection="1">
      <alignment/>
      <protection/>
    </xf>
    <xf numFmtId="164" fontId="2" fillId="0" borderId="17" xfId="41" applyNumberFormat="1" applyFont="1" applyFill="1" applyBorder="1" applyProtection="1">
      <alignment/>
      <protection/>
    </xf>
    <xf numFmtId="1" fontId="2" fillId="0" borderId="20" xfId="41" applyNumberFormat="1" applyFont="1" applyFill="1" applyBorder="1" applyAlignment="1">
      <alignment horizontal="center"/>
      <protection/>
    </xf>
    <xf numFmtId="0" fontId="2" fillId="0" borderId="21" xfId="41" applyFont="1" applyFill="1" applyBorder="1" applyProtection="1">
      <alignment/>
      <protection/>
    </xf>
    <xf numFmtId="0" fontId="2" fillId="0" borderId="22" xfId="41" applyFont="1" applyFill="1" applyBorder="1" applyProtection="1">
      <alignment/>
      <protection/>
    </xf>
    <xf numFmtId="0" fontId="2" fillId="0" borderId="22" xfId="41" applyFont="1" applyFill="1" applyBorder="1">
      <alignment/>
      <protection/>
    </xf>
    <xf numFmtId="0" fontId="2" fillId="0" borderId="23" xfId="41" applyFont="1" applyFill="1" applyBorder="1">
      <alignment/>
      <protection/>
    </xf>
    <xf numFmtId="1" fontId="3" fillId="0" borderId="24" xfId="41" applyNumberFormat="1" applyFont="1" applyFill="1" applyBorder="1" applyAlignment="1" applyProtection="1">
      <alignment horizontal="center"/>
      <protection/>
    </xf>
    <xf numFmtId="1" fontId="3" fillId="0" borderId="25" xfId="41" applyNumberFormat="1" applyFont="1" applyFill="1" applyBorder="1" applyAlignment="1" applyProtection="1">
      <alignment horizontal="center"/>
      <protection/>
    </xf>
    <xf numFmtId="1" fontId="3" fillId="0" borderId="26" xfId="41" applyNumberFormat="1" applyFont="1" applyFill="1" applyBorder="1" applyAlignment="1" applyProtection="1">
      <alignment horizontal="center"/>
      <protection/>
    </xf>
    <xf numFmtId="1" fontId="3" fillId="0" borderId="27" xfId="41" applyNumberFormat="1" applyFont="1" applyFill="1" applyBorder="1" applyAlignment="1">
      <alignment horizontal="center"/>
      <protection/>
    </xf>
    <xf numFmtId="1" fontId="2" fillId="0" borderId="14" xfId="41" applyNumberFormat="1" applyFont="1" applyFill="1" applyBorder="1" applyAlignment="1" applyProtection="1">
      <alignment horizontal="center"/>
      <protection/>
    </xf>
    <xf numFmtId="1" fontId="2" fillId="0" borderId="11" xfId="41" applyNumberFormat="1" applyFont="1" applyFill="1" applyBorder="1" applyAlignment="1" applyProtection="1">
      <alignment horizontal="center"/>
      <protection/>
    </xf>
    <xf numFmtId="0" fontId="4" fillId="0" borderId="28" xfId="41" applyFont="1" applyFill="1" applyBorder="1" applyAlignment="1">
      <alignment vertical="center"/>
      <protection/>
    </xf>
    <xf numFmtId="1" fontId="2" fillId="0" borderId="13" xfId="41" applyNumberFormat="1" applyFont="1" applyFill="1" applyBorder="1" applyAlignment="1" applyProtection="1">
      <alignment vertical="center"/>
      <protection locked="0"/>
    </xf>
    <xf numFmtId="164" fontId="2" fillId="0" borderId="13" xfId="41" applyNumberFormat="1" applyFont="1" applyFill="1" applyBorder="1" applyAlignment="1" applyProtection="1">
      <alignment vertical="center"/>
      <protection/>
    </xf>
    <xf numFmtId="164" fontId="2" fillId="0" borderId="14" xfId="41" applyNumberFormat="1" applyFont="1" applyFill="1" applyBorder="1" applyAlignment="1" applyProtection="1">
      <alignment vertical="center"/>
      <protection/>
    </xf>
    <xf numFmtId="1" fontId="2" fillId="0" borderId="20" xfId="41" applyNumberFormat="1" applyFont="1" applyFill="1" applyBorder="1" applyAlignment="1">
      <alignment vertical="center"/>
      <protection/>
    </xf>
    <xf numFmtId="1" fontId="2" fillId="0" borderId="16" xfId="41" applyNumberFormat="1" applyFont="1" applyFill="1" applyBorder="1" applyAlignment="1" applyProtection="1">
      <alignment vertical="center"/>
      <protection/>
    </xf>
    <xf numFmtId="1" fontId="2" fillId="0" borderId="13" xfId="41" applyNumberFormat="1" applyFont="1" applyFill="1" applyBorder="1" applyAlignment="1">
      <alignment vertical="center"/>
      <protection/>
    </xf>
    <xf numFmtId="1" fontId="3" fillId="0" borderId="27" xfId="41" applyNumberFormat="1" applyFont="1" applyFill="1" applyBorder="1" applyAlignment="1">
      <alignment vertical="center"/>
      <protection/>
    </xf>
    <xf numFmtId="0" fontId="2" fillId="0" borderId="0" xfId="41" applyFont="1" applyFill="1" applyBorder="1" applyAlignment="1">
      <alignment vertical="center"/>
      <protection/>
    </xf>
    <xf numFmtId="2" fontId="2" fillId="0" borderId="13" xfId="41" applyNumberFormat="1" applyFont="1" applyFill="1" applyBorder="1" applyAlignment="1" applyProtection="1">
      <alignment horizontal="center"/>
      <protection/>
    </xf>
    <xf numFmtId="0" fontId="4" fillId="0" borderId="29" xfId="41" applyFont="1" applyFill="1" applyBorder="1" applyAlignment="1">
      <alignment vertical="center"/>
      <protection/>
    </xf>
    <xf numFmtId="1" fontId="2" fillId="0" borderId="16" xfId="41" applyNumberFormat="1" applyFont="1" applyFill="1" applyBorder="1" applyAlignment="1" applyProtection="1">
      <alignment vertical="center"/>
      <protection locked="0"/>
    </xf>
    <xf numFmtId="164" fontId="2" fillId="0" borderId="30" xfId="41" applyNumberFormat="1" applyFont="1" applyFill="1" applyBorder="1" applyAlignment="1" applyProtection="1">
      <alignment vertical="center"/>
      <protection/>
    </xf>
    <xf numFmtId="1" fontId="2" fillId="0" borderId="31" xfId="41" applyNumberFormat="1" applyFont="1" applyFill="1" applyBorder="1" applyAlignment="1">
      <alignment vertical="center"/>
      <protection/>
    </xf>
    <xf numFmtId="0" fontId="0" fillId="0" borderId="32" xfId="0" applyBorder="1" applyAlignment="1">
      <alignment/>
    </xf>
    <xf numFmtId="1" fontId="2" fillId="0" borderId="33" xfId="41" applyNumberFormat="1" applyFont="1" applyFill="1" applyBorder="1" applyAlignment="1" applyProtection="1">
      <alignment horizontal="center"/>
      <protection/>
    </xf>
    <xf numFmtId="164" fontId="2" fillId="0" borderId="33" xfId="41" applyNumberFormat="1" applyFont="1" applyFill="1" applyBorder="1" applyProtection="1">
      <alignment/>
      <protection/>
    </xf>
    <xf numFmtId="0" fontId="2" fillId="0" borderId="34" xfId="41" applyFont="1" applyFill="1" applyBorder="1" applyProtection="1">
      <alignment/>
      <protection/>
    </xf>
    <xf numFmtId="1" fontId="2" fillId="0" borderId="15" xfId="41" applyNumberFormat="1" applyFont="1" applyFill="1" applyBorder="1" applyAlignment="1" applyProtection="1">
      <alignment horizontal="center"/>
      <protection/>
    </xf>
    <xf numFmtId="164" fontId="2" fillId="0" borderId="35" xfId="41" applyNumberFormat="1" applyFont="1" applyFill="1" applyBorder="1" applyAlignment="1" applyProtection="1">
      <alignment horizontal="center"/>
      <protection/>
    </xf>
    <xf numFmtId="164" fontId="2" fillId="0" borderId="36" xfId="41" applyNumberFormat="1" applyFont="1" applyFill="1" applyBorder="1" applyAlignment="1" applyProtection="1">
      <alignment horizontal="center"/>
      <protection/>
    </xf>
    <xf numFmtId="164" fontId="2" fillId="0" borderId="37" xfId="41" applyNumberFormat="1" applyFont="1" applyFill="1" applyBorder="1" applyAlignment="1" applyProtection="1">
      <alignment horizontal="center"/>
      <protection/>
    </xf>
    <xf numFmtId="0" fontId="3" fillId="0" borderId="16" xfId="41" applyNumberFormat="1" applyFont="1" applyFill="1" applyBorder="1" applyAlignment="1" applyProtection="1">
      <alignment vertical="center" textRotation="90"/>
      <protection locked="0"/>
    </xf>
    <xf numFmtId="0" fontId="3" fillId="0" borderId="30" xfId="41" applyNumberFormat="1" applyFont="1" applyFill="1" applyBorder="1" applyAlignment="1" applyProtection="1">
      <alignment vertical="center" textRotation="90"/>
      <protection locked="0"/>
    </xf>
    <xf numFmtId="0" fontId="3" fillId="0" borderId="30" xfId="41" applyFont="1" applyFill="1" applyBorder="1" applyAlignment="1">
      <alignment vertical="center" textRotation="90"/>
      <protection/>
    </xf>
    <xf numFmtId="0" fontId="8" fillId="0" borderId="0" xfId="41" applyFont="1" applyFill="1" applyBorder="1">
      <alignment/>
      <protection/>
    </xf>
    <xf numFmtId="0" fontId="3" fillId="0" borderId="30" xfId="41" applyNumberFormat="1" applyFont="1" applyFill="1" applyBorder="1" applyAlignment="1" applyProtection="1">
      <alignment vertical="center" textRotation="90"/>
      <protection/>
    </xf>
    <xf numFmtId="0" fontId="3" fillId="0" borderId="38" xfId="41" applyFont="1" applyFill="1" applyBorder="1" applyAlignment="1">
      <alignment vertical="center" textRotation="90"/>
      <protection/>
    </xf>
    <xf numFmtId="0" fontId="8" fillId="0" borderId="39" xfId="41" applyNumberFormat="1" applyFont="1" applyFill="1" applyBorder="1" applyProtection="1">
      <alignment/>
      <protection locked="0"/>
    </xf>
    <xf numFmtId="0" fontId="8" fillId="0" borderId="13" xfId="41" applyNumberFormat="1" applyFont="1" applyFill="1" applyBorder="1" applyAlignment="1" applyProtection="1">
      <alignment horizontal="center"/>
      <protection locked="0"/>
    </xf>
    <xf numFmtId="0" fontId="8" fillId="0" borderId="13" xfId="41" applyNumberFormat="1" applyFont="1" applyFill="1" applyBorder="1" applyAlignment="1" applyProtection="1">
      <alignment horizontal="center"/>
      <protection/>
    </xf>
    <xf numFmtId="0" fontId="8" fillId="0" borderId="13" xfId="41" applyNumberFormat="1" applyFont="1" applyFill="1" applyBorder="1" applyProtection="1">
      <alignment/>
      <protection/>
    </xf>
    <xf numFmtId="0" fontId="8" fillId="0" borderId="13" xfId="41" applyNumberFormat="1" applyFont="1" applyFill="1" applyBorder="1">
      <alignment/>
      <protection/>
    </xf>
    <xf numFmtId="0" fontId="8" fillId="0" borderId="13" xfId="41" applyFont="1" applyFill="1" applyBorder="1">
      <alignment/>
      <protection/>
    </xf>
    <xf numFmtId="0" fontId="8" fillId="0" borderId="14" xfId="41" applyFont="1" applyFill="1" applyBorder="1">
      <alignment/>
      <protection/>
    </xf>
    <xf numFmtId="1" fontId="8" fillId="0" borderId="10" xfId="41" applyNumberFormat="1" applyFont="1" applyFill="1" applyBorder="1" applyAlignment="1" applyProtection="1">
      <alignment horizontal="center"/>
      <protection/>
    </xf>
    <xf numFmtId="2" fontId="8" fillId="0" borderId="10" xfId="41" applyNumberFormat="1" applyFont="1" applyFill="1" applyBorder="1" applyProtection="1">
      <alignment/>
      <protection/>
    </xf>
    <xf numFmtId="2" fontId="8" fillId="0" borderId="10" xfId="41" applyNumberFormat="1" applyFont="1" applyFill="1" applyBorder="1" applyAlignment="1" applyProtection="1">
      <alignment horizontal="center"/>
      <protection/>
    </xf>
    <xf numFmtId="1" fontId="8" fillId="0" borderId="27" xfId="41" applyNumberFormat="1" applyFont="1" applyFill="1" applyBorder="1" applyAlignment="1">
      <alignment horizontal="center"/>
      <protection/>
    </xf>
    <xf numFmtId="0" fontId="8" fillId="0" borderId="40" xfId="41" applyNumberFormat="1" applyFont="1" applyFill="1" applyBorder="1" applyProtection="1">
      <alignment/>
      <protection locked="0"/>
    </xf>
    <xf numFmtId="0" fontId="7" fillId="0" borderId="13" xfId="41" applyNumberFormat="1" applyFont="1" applyFill="1" applyBorder="1" applyAlignment="1">
      <alignment horizontal="center"/>
      <protection/>
    </xf>
    <xf numFmtId="1" fontId="8" fillId="0" borderId="39" xfId="41" applyNumberFormat="1" applyFont="1" applyFill="1" applyBorder="1" applyAlignment="1" applyProtection="1">
      <alignment horizontal="center"/>
      <protection/>
    </xf>
    <xf numFmtId="2" fontId="8" fillId="0" borderId="14" xfId="41" applyNumberFormat="1" applyFont="1" applyFill="1" applyBorder="1" applyAlignment="1" applyProtection="1">
      <alignment horizontal="center"/>
      <protection/>
    </xf>
    <xf numFmtId="1" fontId="8" fillId="0" borderId="39" xfId="41" applyNumberFormat="1" applyFont="1" applyFill="1" applyBorder="1" applyAlignment="1">
      <alignment horizontal="center"/>
      <protection/>
    </xf>
    <xf numFmtId="2" fontId="8" fillId="0" borderId="41" xfId="41" applyNumberFormat="1" applyFont="1" applyFill="1" applyBorder="1" applyAlignment="1" applyProtection="1">
      <alignment horizontal="center"/>
      <protection/>
    </xf>
    <xf numFmtId="0" fontId="8" fillId="0" borderId="36" xfId="41" applyNumberFormat="1" applyFont="1" applyFill="1" applyBorder="1" applyProtection="1">
      <alignment/>
      <protection locked="0"/>
    </xf>
    <xf numFmtId="0" fontId="8" fillId="0" borderId="0" xfId="41" applyNumberFormat="1" applyFont="1" applyFill="1" applyBorder="1" applyAlignment="1" applyProtection="1">
      <alignment horizontal="center"/>
      <protection locked="0"/>
    </xf>
    <xf numFmtId="0" fontId="8" fillId="0" borderId="0" xfId="41" applyNumberFormat="1" applyFont="1" applyFill="1" applyBorder="1" applyAlignment="1" applyProtection="1">
      <alignment horizontal="center"/>
      <protection/>
    </xf>
    <xf numFmtId="0" fontId="8" fillId="0" borderId="0" xfId="41" applyNumberFormat="1" applyFont="1" applyFill="1" applyBorder="1" applyProtection="1">
      <alignment/>
      <protection/>
    </xf>
    <xf numFmtId="0" fontId="8" fillId="0" borderId="0" xfId="41" applyNumberFormat="1" applyFont="1" applyFill="1" applyBorder="1">
      <alignment/>
      <protection/>
    </xf>
    <xf numFmtId="0" fontId="8" fillId="0" borderId="11" xfId="41" applyFont="1" applyFill="1" applyBorder="1">
      <alignment/>
      <protection/>
    </xf>
    <xf numFmtId="1" fontId="8" fillId="0" borderId="12" xfId="41" applyNumberFormat="1" applyFont="1" applyFill="1" applyBorder="1" applyAlignment="1" applyProtection="1">
      <alignment horizontal="center"/>
      <protection/>
    </xf>
    <xf numFmtId="2" fontId="8" fillId="0" borderId="12" xfId="41" applyNumberFormat="1" applyFont="1" applyFill="1" applyBorder="1" applyProtection="1">
      <alignment/>
      <protection/>
    </xf>
    <xf numFmtId="2" fontId="8" fillId="0" borderId="12" xfId="41" applyNumberFormat="1" applyFont="1" applyFill="1" applyBorder="1" applyAlignment="1" applyProtection="1">
      <alignment horizontal="center"/>
      <protection/>
    </xf>
    <xf numFmtId="1" fontId="8" fillId="0" borderId="20" xfId="41" applyNumberFormat="1" applyFont="1" applyFill="1" applyBorder="1" applyAlignment="1">
      <alignment horizontal="center"/>
      <protection/>
    </xf>
    <xf numFmtId="0" fontId="8" fillId="0" borderId="32" xfId="41" applyNumberFormat="1" applyFont="1" applyFill="1" applyBorder="1" applyProtection="1">
      <alignment/>
      <protection locked="0"/>
    </xf>
    <xf numFmtId="0" fontId="7" fillId="0" borderId="0" xfId="41" applyNumberFormat="1" applyFont="1" applyFill="1" applyBorder="1" applyAlignment="1">
      <alignment horizontal="center"/>
      <protection/>
    </xf>
    <xf numFmtId="1" fontId="8" fillId="0" borderId="36" xfId="41" applyNumberFormat="1" applyFont="1" applyFill="1" applyBorder="1" applyAlignment="1" applyProtection="1">
      <alignment horizontal="center"/>
      <protection/>
    </xf>
    <xf numFmtId="2" fontId="8" fillId="0" borderId="11" xfId="41" applyNumberFormat="1" applyFont="1" applyFill="1" applyBorder="1" applyAlignment="1" applyProtection="1">
      <alignment horizontal="center"/>
      <protection/>
    </xf>
    <xf numFmtId="1" fontId="8" fillId="0" borderId="36" xfId="41" applyNumberFormat="1" applyFont="1" applyFill="1" applyBorder="1" applyAlignment="1">
      <alignment horizontal="center"/>
      <protection/>
    </xf>
    <xf numFmtId="2" fontId="8" fillId="0" borderId="42" xfId="41" applyNumberFormat="1" applyFont="1" applyFill="1" applyBorder="1" applyAlignment="1" applyProtection="1">
      <alignment horizontal="center"/>
      <protection/>
    </xf>
    <xf numFmtId="0" fontId="8" fillId="0" borderId="0" xfId="41" applyNumberFormat="1" applyFont="1" applyFill="1" applyBorder="1" applyAlignment="1">
      <alignment horizontal="center"/>
      <protection/>
    </xf>
    <xf numFmtId="0" fontId="8" fillId="0" borderId="43" xfId="41" applyFont="1" applyFill="1" applyBorder="1">
      <alignment/>
      <protection/>
    </xf>
    <xf numFmtId="0" fontId="8" fillId="0" borderId="44" xfId="41" applyNumberFormat="1" applyFont="1" applyFill="1" applyBorder="1" applyProtection="1">
      <alignment/>
      <protection locked="0"/>
    </xf>
    <xf numFmtId="0" fontId="8" fillId="0" borderId="43" xfId="41" applyNumberFormat="1" applyFont="1" applyFill="1" applyBorder="1" applyAlignment="1" applyProtection="1">
      <alignment horizontal="center"/>
      <protection locked="0"/>
    </xf>
    <xf numFmtId="0" fontId="8" fillId="0" borderId="43" xfId="41" applyNumberFormat="1" applyFont="1" applyFill="1" applyBorder="1" applyAlignment="1" applyProtection="1">
      <alignment horizontal="center"/>
      <protection/>
    </xf>
    <xf numFmtId="0" fontId="8" fillId="0" borderId="43" xfId="41" applyNumberFormat="1" applyFont="1" applyFill="1" applyBorder="1" applyProtection="1">
      <alignment/>
      <protection/>
    </xf>
    <xf numFmtId="0" fontId="8" fillId="0" borderId="43" xfId="41" applyNumberFormat="1" applyFont="1" applyFill="1" applyBorder="1">
      <alignment/>
      <protection/>
    </xf>
    <xf numFmtId="0" fontId="8" fillId="0" borderId="45" xfId="41" applyFont="1" applyFill="1" applyBorder="1">
      <alignment/>
      <protection/>
    </xf>
    <xf numFmtId="1" fontId="8" fillId="0" borderId="46" xfId="41" applyNumberFormat="1" applyFont="1" applyFill="1" applyBorder="1" applyAlignment="1" applyProtection="1">
      <alignment horizontal="center"/>
      <protection/>
    </xf>
    <xf numFmtId="2" fontId="8" fillId="0" borderId="46" xfId="41" applyNumberFormat="1" applyFont="1" applyFill="1" applyBorder="1" applyProtection="1">
      <alignment/>
      <protection/>
    </xf>
    <xf numFmtId="2" fontId="8" fillId="0" borderId="46" xfId="41" applyNumberFormat="1" applyFont="1" applyFill="1" applyBorder="1" applyAlignment="1" applyProtection="1">
      <alignment horizontal="center"/>
      <protection/>
    </xf>
    <xf numFmtId="1" fontId="8" fillId="0" borderId="47" xfId="41" applyNumberFormat="1" applyFont="1" applyFill="1" applyBorder="1" applyAlignment="1">
      <alignment horizontal="center"/>
      <protection/>
    </xf>
    <xf numFmtId="0" fontId="8" fillId="0" borderId="48" xfId="41" applyNumberFormat="1" applyFont="1" applyFill="1" applyBorder="1" applyProtection="1">
      <alignment/>
      <protection locked="0"/>
    </xf>
    <xf numFmtId="0" fontId="7" fillId="0" borderId="43" xfId="41" applyNumberFormat="1" applyFont="1" applyFill="1" applyBorder="1" applyAlignment="1">
      <alignment horizontal="center"/>
      <protection/>
    </xf>
    <xf numFmtId="1" fontId="8" fillId="0" borderId="44" xfId="41" applyNumberFormat="1" applyFont="1" applyFill="1" applyBorder="1" applyAlignment="1" applyProtection="1">
      <alignment horizontal="center"/>
      <protection/>
    </xf>
    <xf numFmtId="2" fontId="8" fillId="0" borderId="45" xfId="41" applyNumberFormat="1" applyFont="1" applyFill="1" applyBorder="1" applyAlignment="1" applyProtection="1">
      <alignment horizontal="center"/>
      <protection/>
    </xf>
    <xf numFmtId="1" fontId="8" fillId="0" borderId="44" xfId="41" applyNumberFormat="1" applyFont="1" applyFill="1" applyBorder="1" applyAlignment="1">
      <alignment horizontal="center"/>
      <protection/>
    </xf>
    <xf numFmtId="2" fontId="8" fillId="0" borderId="49" xfId="41" applyNumberFormat="1" applyFont="1" applyFill="1" applyBorder="1" applyAlignment="1" applyProtection="1">
      <alignment horizontal="center"/>
      <protection/>
    </xf>
    <xf numFmtId="0" fontId="8" fillId="0" borderId="30" xfId="41" applyFont="1" applyFill="1" applyBorder="1" applyAlignment="1">
      <alignment textRotation="90"/>
      <protection/>
    </xf>
    <xf numFmtId="0" fontId="8" fillId="0" borderId="38" xfId="41" applyFont="1" applyFill="1" applyBorder="1" applyAlignment="1">
      <alignment textRotation="90"/>
      <protection/>
    </xf>
    <xf numFmtId="2" fontId="8" fillId="0" borderId="50" xfId="41" applyNumberFormat="1" applyFont="1" applyFill="1" applyBorder="1" applyAlignment="1" applyProtection="1">
      <alignment horizontal="center"/>
      <protection/>
    </xf>
    <xf numFmtId="1" fontId="7" fillId="0" borderId="20" xfId="41" applyNumberFormat="1" applyFont="1" applyFill="1" applyBorder="1" applyAlignment="1">
      <alignment horizontal="center"/>
      <protection/>
    </xf>
    <xf numFmtId="1" fontId="8" fillId="0" borderId="51" xfId="41" applyNumberFormat="1" applyFont="1" applyFill="1" applyBorder="1" applyAlignment="1">
      <alignment horizontal="center"/>
      <protection/>
    </xf>
    <xf numFmtId="1" fontId="2" fillId="0" borderId="16" xfId="41" applyNumberFormat="1" applyFont="1" applyFill="1" applyBorder="1" applyAlignment="1" applyProtection="1">
      <alignment horizontal="center"/>
      <protection locked="0"/>
    </xf>
    <xf numFmtId="164" fontId="2" fillId="0" borderId="30" xfId="41" applyNumberFormat="1" applyFont="1" applyFill="1" applyBorder="1" applyProtection="1">
      <alignment/>
      <protection/>
    </xf>
    <xf numFmtId="164" fontId="2" fillId="0" borderId="38" xfId="41" applyNumberFormat="1" applyFont="1" applyFill="1" applyBorder="1" applyAlignment="1" applyProtection="1">
      <alignment horizontal="center"/>
      <protection/>
    </xf>
    <xf numFmtId="1" fontId="8" fillId="0" borderId="24" xfId="41" applyNumberFormat="1" applyFont="1" applyFill="1" applyBorder="1" applyAlignment="1">
      <alignment horizontal="center"/>
      <protection/>
    </xf>
    <xf numFmtId="1" fontId="8" fillId="0" borderId="16" xfId="41" applyNumberFormat="1" applyFont="1" applyFill="1" applyBorder="1" applyAlignment="1" applyProtection="1">
      <alignment horizontal="center"/>
      <protection/>
    </xf>
    <xf numFmtId="2" fontId="8" fillId="0" borderId="30" xfId="41" applyNumberFormat="1" applyFont="1" applyFill="1" applyBorder="1" applyProtection="1">
      <alignment/>
      <protection/>
    </xf>
    <xf numFmtId="2" fontId="8" fillId="0" borderId="38" xfId="41" applyNumberFormat="1" applyFont="1" applyFill="1" applyBorder="1" applyAlignment="1" applyProtection="1">
      <alignment horizontal="center"/>
      <protection/>
    </xf>
    <xf numFmtId="164" fontId="2" fillId="0" borderId="30" xfId="41" applyNumberFormat="1" applyFont="1" applyFill="1" applyBorder="1" applyAlignment="1" applyProtection="1">
      <alignment horizontal="center"/>
      <protection/>
    </xf>
    <xf numFmtId="1" fontId="2" fillId="0" borderId="30" xfId="41" applyNumberFormat="1" applyFont="1" applyFill="1" applyBorder="1" applyAlignment="1">
      <alignment horizontal="center"/>
      <protection/>
    </xf>
    <xf numFmtId="2" fontId="2" fillId="0" borderId="30" xfId="41" applyNumberFormat="1" applyFont="1" applyFill="1" applyBorder="1" applyAlignment="1" applyProtection="1">
      <alignment horizontal="center"/>
      <protection/>
    </xf>
    <xf numFmtId="1" fontId="3" fillId="0" borderId="52" xfId="41" applyNumberFormat="1" applyFont="1" applyFill="1" applyBorder="1" applyAlignment="1">
      <alignment horizontal="center"/>
      <protection/>
    </xf>
    <xf numFmtId="1" fontId="8" fillId="0" borderId="53" xfId="41" applyNumberFormat="1" applyFont="1" applyFill="1" applyBorder="1" applyAlignment="1" applyProtection="1">
      <alignment horizontal="center"/>
      <protection/>
    </xf>
    <xf numFmtId="2" fontId="8" fillId="0" borderId="28" xfId="41" applyNumberFormat="1" applyFont="1" applyFill="1" applyBorder="1" applyAlignment="1" applyProtection="1">
      <alignment horizontal="center"/>
      <protection/>
    </xf>
    <xf numFmtId="1" fontId="8" fillId="0" borderId="28" xfId="41" applyNumberFormat="1" applyFont="1" applyFill="1" applyBorder="1" applyAlignment="1">
      <alignment horizontal="center"/>
      <protection/>
    </xf>
    <xf numFmtId="1" fontId="7" fillId="0" borderId="54" xfId="41" applyNumberFormat="1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Font="1" applyFill="1" applyBorder="1" applyAlignment="1">
      <alignment/>
    </xf>
    <xf numFmtId="0" fontId="8" fillId="0" borderId="53" xfId="41" applyNumberFormat="1" applyFont="1" applyFill="1" applyBorder="1" applyProtection="1">
      <alignment/>
      <protection locked="0"/>
    </xf>
    <xf numFmtId="0" fontId="8" fillId="0" borderId="28" xfId="41" applyNumberFormat="1" applyFont="1" applyFill="1" applyBorder="1" applyAlignment="1" applyProtection="1">
      <alignment horizontal="center"/>
      <protection locked="0"/>
    </xf>
    <xf numFmtId="0" fontId="8" fillId="0" borderId="28" xfId="41" applyNumberFormat="1" applyFont="1" applyFill="1" applyBorder="1" applyAlignment="1" applyProtection="1">
      <alignment horizontal="center"/>
      <protection/>
    </xf>
    <xf numFmtId="0" fontId="8" fillId="0" borderId="28" xfId="41" applyNumberFormat="1" applyFont="1" applyFill="1" applyBorder="1" applyProtection="1">
      <alignment/>
      <protection/>
    </xf>
    <xf numFmtId="0" fontId="8" fillId="0" borderId="28" xfId="41" applyNumberFormat="1" applyFont="1" applyFill="1" applyBorder="1">
      <alignment/>
      <protection/>
    </xf>
    <xf numFmtId="0" fontId="8" fillId="0" borderId="28" xfId="41" applyFont="1" applyFill="1" applyBorder="1">
      <alignment/>
      <protection/>
    </xf>
    <xf numFmtId="1" fontId="8" fillId="0" borderId="56" xfId="41" applyNumberFormat="1" applyFont="1" applyFill="1" applyBorder="1" applyAlignment="1" applyProtection="1">
      <alignment horizontal="center"/>
      <protection/>
    </xf>
    <xf numFmtId="2" fontId="8" fillId="0" borderId="56" xfId="41" applyNumberFormat="1" applyFont="1" applyFill="1" applyBorder="1" applyProtection="1">
      <alignment/>
      <protection/>
    </xf>
    <xf numFmtId="2" fontId="8" fillId="0" borderId="56" xfId="41" applyNumberFormat="1" applyFont="1" applyFill="1" applyBorder="1" applyAlignment="1" applyProtection="1">
      <alignment horizontal="center"/>
      <protection/>
    </xf>
    <xf numFmtId="1" fontId="8" fillId="0" borderId="54" xfId="41" applyNumberFormat="1" applyFont="1" applyFill="1" applyBorder="1" applyAlignment="1">
      <alignment horizontal="center"/>
      <protection/>
    </xf>
    <xf numFmtId="0" fontId="8" fillId="0" borderId="57" xfId="41" applyNumberFormat="1" applyFont="1" applyFill="1" applyBorder="1" applyProtection="1">
      <alignment/>
      <protection locked="0"/>
    </xf>
    <xf numFmtId="0" fontId="7" fillId="0" borderId="28" xfId="41" applyNumberFormat="1" applyFont="1" applyFill="1" applyBorder="1" applyAlignment="1">
      <alignment horizontal="center"/>
      <protection/>
    </xf>
    <xf numFmtId="2" fontId="8" fillId="0" borderId="29" xfId="41" applyNumberFormat="1" applyFont="1" applyFill="1" applyBorder="1" applyAlignment="1" applyProtection="1">
      <alignment horizontal="center"/>
      <protection/>
    </xf>
    <xf numFmtId="1" fontId="8" fillId="0" borderId="53" xfId="41" applyNumberFormat="1" applyFont="1" applyFill="1" applyBorder="1" applyAlignment="1">
      <alignment horizontal="center"/>
      <protection/>
    </xf>
    <xf numFmtId="2" fontId="8" fillId="0" borderId="58" xfId="41" applyNumberFormat="1" applyFont="1" applyFill="1" applyBorder="1" applyAlignment="1" applyProtection="1">
      <alignment horizontal="center"/>
      <protection/>
    </xf>
    <xf numFmtId="1" fontId="7" fillId="0" borderId="55" xfId="41" applyNumberFormat="1" applyFont="1" applyFill="1" applyBorder="1" applyAlignment="1">
      <alignment horizontal="center"/>
      <protection/>
    </xf>
    <xf numFmtId="0" fontId="8" fillId="0" borderId="59" xfId="41" applyNumberFormat="1" applyFont="1" applyFill="1" applyBorder="1" applyProtection="1">
      <alignment/>
      <protection locked="0"/>
    </xf>
    <xf numFmtId="0" fontId="8" fillId="0" borderId="60" xfId="41" applyNumberFormat="1" applyFont="1" applyFill="1" applyBorder="1" applyAlignment="1" applyProtection="1">
      <alignment horizontal="center"/>
      <protection locked="0"/>
    </xf>
    <xf numFmtId="0" fontId="8" fillId="0" borderId="60" xfId="41" applyNumberFormat="1" applyFont="1" applyFill="1" applyBorder="1" applyAlignment="1" applyProtection="1">
      <alignment horizontal="center"/>
      <protection/>
    </xf>
    <xf numFmtId="0" fontId="8" fillId="0" borderId="60" xfId="41" applyNumberFormat="1" applyFont="1" applyFill="1" applyBorder="1" applyProtection="1">
      <alignment/>
      <protection/>
    </xf>
    <xf numFmtId="0" fontId="8" fillId="0" borderId="60" xfId="41" applyNumberFormat="1" applyFont="1" applyFill="1" applyBorder="1">
      <alignment/>
      <protection/>
    </xf>
    <xf numFmtId="0" fontId="8" fillId="0" borderId="60" xfId="41" applyFont="1" applyFill="1" applyBorder="1">
      <alignment/>
      <protection/>
    </xf>
    <xf numFmtId="1" fontId="8" fillId="0" borderId="61" xfId="41" applyNumberFormat="1" applyFont="1" applyFill="1" applyBorder="1" applyAlignment="1" applyProtection="1">
      <alignment horizontal="center"/>
      <protection/>
    </xf>
    <xf numFmtId="2" fontId="8" fillId="0" borderId="61" xfId="41" applyNumberFormat="1" applyFont="1" applyFill="1" applyBorder="1" applyProtection="1">
      <alignment/>
      <protection/>
    </xf>
    <xf numFmtId="2" fontId="8" fillId="0" borderId="61" xfId="41" applyNumberFormat="1" applyFont="1" applyFill="1" applyBorder="1" applyAlignment="1" applyProtection="1">
      <alignment horizontal="center"/>
      <protection/>
    </xf>
    <xf numFmtId="1" fontId="8" fillId="0" borderId="62" xfId="41" applyNumberFormat="1" applyFont="1" applyFill="1" applyBorder="1" applyAlignment="1">
      <alignment horizontal="center"/>
      <protection/>
    </xf>
    <xf numFmtId="0" fontId="8" fillId="0" borderId="63" xfId="41" applyNumberFormat="1" applyFont="1" applyFill="1" applyBorder="1" applyProtection="1">
      <alignment/>
      <protection locked="0"/>
    </xf>
    <xf numFmtId="0" fontId="7" fillId="0" borderId="60" xfId="41" applyNumberFormat="1" applyFont="1" applyFill="1" applyBorder="1" applyAlignment="1">
      <alignment horizontal="center"/>
      <protection/>
    </xf>
    <xf numFmtId="1" fontId="8" fillId="0" borderId="59" xfId="41" applyNumberFormat="1" applyFont="1" applyFill="1" applyBorder="1" applyAlignment="1" applyProtection="1">
      <alignment horizontal="center"/>
      <protection/>
    </xf>
    <xf numFmtId="2" fontId="8" fillId="0" borderId="64" xfId="41" applyNumberFormat="1" applyFont="1" applyFill="1" applyBorder="1" applyAlignment="1" applyProtection="1">
      <alignment horizontal="center"/>
      <protection/>
    </xf>
    <xf numFmtId="1" fontId="8" fillId="0" borderId="59" xfId="41" applyNumberFormat="1" applyFont="1" applyFill="1" applyBorder="1" applyAlignment="1">
      <alignment horizontal="center"/>
      <protection/>
    </xf>
    <xf numFmtId="0" fontId="8" fillId="0" borderId="60" xfId="41" applyNumberFormat="1" applyFont="1" applyFill="1" applyBorder="1" applyAlignment="1">
      <alignment horizontal="center"/>
      <protection/>
    </xf>
    <xf numFmtId="0" fontId="8" fillId="0" borderId="64" xfId="41" applyFont="1" applyFill="1" applyBorder="1" applyProtection="1">
      <alignment/>
      <protection/>
    </xf>
    <xf numFmtId="0" fontId="8" fillId="0" borderId="65" xfId="41" applyFont="1" applyFill="1" applyBorder="1" applyProtection="1">
      <alignment/>
      <protection/>
    </xf>
    <xf numFmtId="0" fontId="8" fillId="0" borderId="66" xfId="41" applyNumberFormat="1" applyFont="1" applyFill="1" applyBorder="1" applyProtection="1">
      <alignment/>
      <protection locked="0"/>
    </xf>
    <xf numFmtId="0" fontId="8" fillId="0" borderId="67" xfId="41" applyNumberFormat="1" applyFont="1" applyFill="1" applyBorder="1" applyAlignment="1" applyProtection="1">
      <alignment horizontal="center"/>
      <protection locked="0"/>
    </xf>
    <xf numFmtId="0" fontId="8" fillId="0" borderId="67" xfId="41" applyNumberFormat="1" applyFont="1" applyFill="1" applyBorder="1" applyAlignment="1" applyProtection="1">
      <alignment horizontal="center"/>
      <protection/>
    </xf>
    <xf numFmtId="0" fontId="8" fillId="0" borderId="67" xfId="41" applyNumberFormat="1" applyFont="1" applyFill="1" applyBorder="1" applyProtection="1">
      <alignment/>
      <protection/>
    </xf>
    <xf numFmtId="0" fontId="8" fillId="0" borderId="67" xfId="41" applyNumberFormat="1" applyFont="1" applyFill="1" applyBorder="1">
      <alignment/>
      <protection/>
    </xf>
    <xf numFmtId="0" fontId="8" fillId="0" borderId="67" xfId="41" applyFont="1" applyFill="1" applyBorder="1">
      <alignment/>
      <protection/>
    </xf>
    <xf numFmtId="1" fontId="8" fillId="0" borderId="68" xfId="41" applyNumberFormat="1" applyFont="1" applyFill="1" applyBorder="1" applyAlignment="1" applyProtection="1">
      <alignment horizontal="center"/>
      <protection/>
    </xf>
    <xf numFmtId="2" fontId="8" fillId="0" borderId="68" xfId="41" applyNumberFormat="1" applyFont="1" applyFill="1" applyBorder="1" applyProtection="1">
      <alignment/>
      <protection/>
    </xf>
    <xf numFmtId="2" fontId="8" fillId="0" borderId="68" xfId="41" applyNumberFormat="1" applyFont="1" applyFill="1" applyBorder="1" applyAlignment="1" applyProtection="1">
      <alignment horizontal="center"/>
      <protection/>
    </xf>
    <xf numFmtId="1" fontId="8" fillId="0" borderId="69" xfId="41" applyNumberFormat="1" applyFont="1" applyFill="1" applyBorder="1" applyAlignment="1">
      <alignment horizontal="center"/>
      <protection/>
    </xf>
    <xf numFmtId="0" fontId="8" fillId="0" borderId="70" xfId="41" applyNumberFormat="1" applyFont="1" applyFill="1" applyBorder="1" applyProtection="1">
      <alignment/>
      <protection locked="0"/>
    </xf>
    <xf numFmtId="0" fontId="7" fillId="0" borderId="67" xfId="41" applyNumberFormat="1" applyFont="1" applyFill="1" applyBorder="1" applyAlignment="1">
      <alignment horizontal="center"/>
      <protection/>
    </xf>
    <xf numFmtId="1" fontId="8" fillId="0" borderId="66" xfId="41" applyNumberFormat="1" applyFont="1" applyFill="1" applyBorder="1" applyAlignment="1" applyProtection="1">
      <alignment horizontal="center"/>
      <protection/>
    </xf>
    <xf numFmtId="2" fontId="8" fillId="0" borderId="65" xfId="41" applyNumberFormat="1" applyFont="1" applyFill="1" applyBorder="1" applyAlignment="1" applyProtection="1">
      <alignment horizontal="center"/>
      <protection/>
    </xf>
    <xf numFmtId="1" fontId="8" fillId="0" borderId="66" xfId="41" applyNumberFormat="1" applyFont="1" applyFill="1" applyBorder="1" applyAlignment="1">
      <alignment horizontal="center"/>
      <protection/>
    </xf>
    <xf numFmtId="2" fontId="8" fillId="0" borderId="71" xfId="41" applyNumberFormat="1" applyFont="1" applyFill="1" applyBorder="1" applyAlignment="1" applyProtection="1">
      <alignment horizontal="center"/>
      <protection/>
    </xf>
    <xf numFmtId="0" fontId="8" fillId="0" borderId="72" xfId="41" applyFont="1" applyFill="1" applyBorder="1" applyProtection="1">
      <alignment/>
      <protection/>
    </xf>
    <xf numFmtId="0" fontId="8" fillId="0" borderId="73" xfId="41" applyFont="1" applyFill="1" applyBorder="1" applyProtection="1">
      <alignment/>
      <protection/>
    </xf>
    <xf numFmtId="0" fontId="0" fillId="0" borderId="74" xfId="0" applyFont="1" applyFill="1" applyBorder="1" applyAlignment="1">
      <alignment/>
    </xf>
    <xf numFmtId="0" fontId="8" fillId="0" borderId="75" xfId="41" applyNumberFormat="1" applyFont="1" applyFill="1" applyBorder="1" applyProtection="1">
      <alignment/>
      <protection locked="0"/>
    </xf>
    <xf numFmtId="0" fontId="8" fillId="0" borderId="76" xfId="41" applyNumberFormat="1" applyFont="1" applyFill="1" applyBorder="1" applyAlignment="1" applyProtection="1">
      <alignment horizontal="center"/>
      <protection locked="0"/>
    </xf>
    <xf numFmtId="0" fontId="8" fillId="0" borderId="76" xfId="41" applyNumberFormat="1" applyFont="1" applyFill="1" applyBorder="1" applyAlignment="1" applyProtection="1">
      <alignment horizontal="center"/>
      <protection/>
    </xf>
    <xf numFmtId="0" fontId="8" fillId="0" borderId="76" xfId="41" applyNumberFormat="1" applyFont="1" applyFill="1" applyBorder="1" applyProtection="1">
      <alignment/>
      <protection/>
    </xf>
    <xf numFmtId="0" fontId="8" fillId="0" borderId="76" xfId="41" applyNumberFormat="1" applyFont="1" applyFill="1" applyBorder="1">
      <alignment/>
      <protection/>
    </xf>
    <xf numFmtId="0" fontId="8" fillId="0" borderId="76" xfId="41" applyFont="1" applyFill="1" applyBorder="1">
      <alignment/>
      <protection/>
    </xf>
    <xf numFmtId="1" fontId="8" fillId="0" borderId="77" xfId="41" applyNumberFormat="1" applyFont="1" applyFill="1" applyBorder="1" applyAlignment="1" applyProtection="1">
      <alignment horizontal="center"/>
      <protection/>
    </xf>
    <xf numFmtId="2" fontId="8" fillId="0" borderId="77" xfId="41" applyNumberFormat="1" applyFont="1" applyFill="1" applyBorder="1" applyProtection="1">
      <alignment/>
      <protection/>
    </xf>
    <xf numFmtId="2" fontId="8" fillId="0" borderId="77" xfId="41" applyNumberFormat="1" applyFont="1" applyFill="1" applyBorder="1" applyAlignment="1" applyProtection="1">
      <alignment horizontal="center"/>
      <protection/>
    </xf>
    <xf numFmtId="1" fontId="8" fillId="0" borderId="78" xfId="41" applyNumberFormat="1" applyFont="1" applyFill="1" applyBorder="1" applyAlignment="1">
      <alignment horizontal="center"/>
      <protection/>
    </xf>
    <xf numFmtId="0" fontId="8" fillId="0" borderId="79" xfId="41" applyNumberFormat="1" applyFont="1" applyFill="1" applyBorder="1" applyProtection="1">
      <alignment/>
      <protection locked="0"/>
    </xf>
    <xf numFmtId="0" fontId="7" fillId="0" borderId="76" xfId="41" applyNumberFormat="1" applyFont="1" applyFill="1" applyBorder="1" applyAlignment="1">
      <alignment horizontal="center"/>
      <protection/>
    </xf>
    <xf numFmtId="1" fontId="8" fillId="0" borderId="75" xfId="41" applyNumberFormat="1" applyFont="1" applyFill="1" applyBorder="1" applyAlignment="1" applyProtection="1">
      <alignment horizontal="center"/>
      <protection/>
    </xf>
    <xf numFmtId="2" fontId="8" fillId="0" borderId="80" xfId="41" applyNumberFormat="1" applyFont="1" applyFill="1" applyBorder="1" applyAlignment="1" applyProtection="1">
      <alignment horizontal="center"/>
      <protection/>
    </xf>
    <xf numFmtId="1" fontId="8" fillId="0" borderId="75" xfId="41" applyNumberFormat="1" applyFont="1" applyFill="1" applyBorder="1" applyAlignment="1">
      <alignment horizontal="center"/>
      <protection/>
    </xf>
    <xf numFmtId="2" fontId="8" fillId="0" borderId="81" xfId="41" applyNumberFormat="1" applyFont="1" applyFill="1" applyBorder="1" applyAlignment="1" applyProtection="1">
      <alignment horizontal="center"/>
      <protection/>
    </xf>
    <xf numFmtId="0" fontId="8" fillId="0" borderId="76" xfId="41" applyNumberFormat="1" applyFont="1" applyFill="1" applyBorder="1" applyAlignment="1">
      <alignment horizontal="center"/>
      <protection/>
    </xf>
    <xf numFmtId="0" fontId="0" fillId="0" borderId="82" xfId="0" applyFont="1" applyFill="1" applyBorder="1" applyAlignment="1">
      <alignment/>
    </xf>
    <xf numFmtId="0" fontId="8" fillId="0" borderId="82" xfId="41" applyFont="1" applyFill="1" applyBorder="1">
      <alignment/>
      <protection/>
    </xf>
    <xf numFmtId="0" fontId="8" fillId="0" borderId="82" xfId="41" applyFont="1" applyFill="1" applyBorder="1" applyProtection="1">
      <alignment/>
      <protection/>
    </xf>
    <xf numFmtId="1" fontId="7" fillId="0" borderId="83" xfId="41" applyNumberFormat="1" applyFont="1" applyFill="1" applyBorder="1" applyAlignment="1">
      <alignment horizontal="center"/>
      <protection/>
    </xf>
    <xf numFmtId="1" fontId="7" fillId="0" borderId="84" xfId="41" applyNumberFormat="1" applyFont="1" applyFill="1" applyBorder="1" applyAlignment="1">
      <alignment horizontal="center"/>
      <protection/>
    </xf>
    <xf numFmtId="0" fontId="8" fillId="0" borderId="85" xfId="41" applyFont="1" applyFill="1" applyBorder="1">
      <alignment/>
      <protection/>
    </xf>
    <xf numFmtId="1" fontId="7" fillId="0" borderId="86" xfId="41" applyNumberFormat="1" applyFont="1" applyFill="1" applyBorder="1" applyAlignment="1">
      <alignment horizontal="center"/>
      <protection/>
    </xf>
    <xf numFmtId="0" fontId="0" fillId="0" borderId="72" xfId="0" applyFont="1" applyFill="1" applyBorder="1" applyAlignment="1">
      <alignment/>
    </xf>
    <xf numFmtId="0" fontId="8" fillId="0" borderId="72" xfId="41" applyFont="1" applyFill="1" applyBorder="1">
      <alignment/>
      <protection/>
    </xf>
    <xf numFmtId="1" fontId="8" fillId="0" borderId="25" xfId="41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164" fontId="8" fillId="0" borderId="11" xfId="41" applyNumberFormat="1" applyFont="1" applyFill="1" applyBorder="1">
      <alignment/>
      <protection/>
    </xf>
    <xf numFmtId="0" fontId="2" fillId="0" borderId="14" xfId="41" applyFont="1" applyFill="1" applyBorder="1">
      <alignment/>
      <protection/>
    </xf>
    <xf numFmtId="0" fontId="4" fillId="0" borderId="38" xfId="41" applyFont="1" applyFill="1" applyBorder="1">
      <alignment/>
      <protection/>
    </xf>
    <xf numFmtId="0" fontId="4" fillId="0" borderId="64" xfId="41" applyFont="1" applyFill="1" applyBorder="1">
      <alignment/>
      <protection/>
    </xf>
    <xf numFmtId="0" fontId="2" fillId="0" borderId="87" xfId="41" applyFont="1" applyFill="1" applyBorder="1">
      <alignment/>
      <protection/>
    </xf>
    <xf numFmtId="0" fontId="2" fillId="0" borderId="87" xfId="41" applyNumberFormat="1" applyFont="1" applyFill="1" applyBorder="1">
      <alignment/>
      <protection/>
    </xf>
    <xf numFmtId="0" fontId="2" fillId="0" borderId="87" xfId="41" applyNumberFormat="1" applyFont="1" applyFill="1" applyBorder="1" applyAlignment="1">
      <alignment horizontal="center"/>
      <protection/>
    </xf>
    <xf numFmtId="0" fontId="2" fillId="0" borderId="87" xfId="41" applyNumberFormat="1" applyFont="1" applyFill="1" applyBorder="1" applyAlignment="1" applyProtection="1">
      <alignment horizontal="center"/>
      <protection/>
    </xf>
    <xf numFmtId="0" fontId="2" fillId="0" borderId="87" xfId="41" applyNumberFormat="1" applyFont="1" applyFill="1" applyBorder="1" applyProtection="1">
      <alignment/>
      <protection/>
    </xf>
    <xf numFmtId="0" fontId="3" fillId="0" borderId="87" xfId="41" applyNumberFormat="1" applyFont="1" applyFill="1" applyBorder="1" applyAlignment="1">
      <alignment horizontal="center"/>
      <protection/>
    </xf>
    <xf numFmtId="0" fontId="3" fillId="0" borderId="87" xfId="41" applyFont="1" applyFill="1" applyBorder="1" applyAlignment="1">
      <alignment horizontal="center"/>
      <protection/>
    </xf>
    <xf numFmtId="0" fontId="2" fillId="0" borderId="87" xfId="41" applyFont="1" applyFill="1" applyBorder="1" applyProtection="1">
      <alignment/>
      <protection/>
    </xf>
    <xf numFmtId="0" fontId="8" fillId="0" borderId="11" xfId="41" applyFont="1" applyFill="1" applyBorder="1" applyProtection="1">
      <alignment/>
      <protection/>
    </xf>
    <xf numFmtId="0" fontId="2" fillId="0" borderId="88" xfId="41" applyFont="1" applyFill="1" applyBorder="1">
      <alignment/>
      <protection/>
    </xf>
    <xf numFmtId="0" fontId="2" fillId="0" borderId="89" xfId="41" applyFont="1" applyFill="1" applyBorder="1">
      <alignment/>
      <protection/>
    </xf>
    <xf numFmtId="164" fontId="2" fillId="0" borderId="90" xfId="41" applyNumberFormat="1" applyFont="1" applyFill="1" applyBorder="1">
      <alignment/>
      <protection/>
    </xf>
    <xf numFmtId="1" fontId="2" fillId="0" borderId="91" xfId="41" applyNumberFormat="1" applyFont="1" applyFill="1" applyBorder="1" applyAlignment="1">
      <alignment horizontal="center"/>
      <protection/>
    </xf>
    <xf numFmtId="0" fontId="2" fillId="0" borderId="32" xfId="41" applyFont="1" applyFill="1" applyBorder="1">
      <alignment/>
      <protection/>
    </xf>
    <xf numFmtId="0" fontId="2" fillId="0" borderId="92" xfId="41" applyFont="1" applyFill="1" applyBorder="1">
      <alignment/>
      <protection/>
    </xf>
    <xf numFmtId="0" fontId="2" fillId="0" borderId="90" xfId="41" applyFont="1" applyFill="1" applyBorder="1">
      <alignment/>
      <protection/>
    </xf>
    <xf numFmtId="0" fontId="2" fillId="0" borderId="91" xfId="41" applyFont="1" applyFill="1" applyBorder="1">
      <alignment/>
      <protection/>
    </xf>
    <xf numFmtId="1" fontId="8" fillId="0" borderId="50" xfId="41" applyNumberFormat="1" applyFont="1" applyFill="1" applyBorder="1" applyAlignment="1">
      <alignment horizontal="center"/>
      <protection/>
    </xf>
    <xf numFmtId="1" fontId="8" fillId="0" borderId="90" xfId="41" applyNumberFormat="1" applyFont="1" applyFill="1" applyBorder="1" applyAlignment="1">
      <alignment horizontal="center"/>
      <protection/>
    </xf>
    <xf numFmtId="0" fontId="8" fillId="0" borderId="50" xfId="41" applyFont="1" applyFill="1" applyBorder="1" applyAlignment="1">
      <alignment horizontal="center"/>
      <protection/>
    </xf>
    <xf numFmtId="0" fontId="8" fillId="0" borderId="90" xfId="41" applyFont="1" applyFill="1" applyBorder="1" applyAlignment="1">
      <alignment horizontal="center"/>
      <protection/>
    </xf>
    <xf numFmtId="0" fontId="0" fillId="0" borderId="82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1" fontId="3" fillId="0" borderId="54" xfId="41" applyNumberFormat="1" applyFont="1" applyFill="1" applyBorder="1" applyAlignment="1">
      <alignment vertical="center"/>
      <protection/>
    </xf>
    <xf numFmtId="1" fontId="7" fillId="0" borderId="93" xfId="41" applyNumberFormat="1" applyFont="1" applyFill="1" applyBorder="1" applyAlignment="1">
      <alignment horizontal="center"/>
      <protection/>
    </xf>
    <xf numFmtId="1" fontId="7" fillId="0" borderId="94" xfId="41" applyNumberFormat="1" applyFont="1" applyFill="1" applyBorder="1" applyAlignment="1">
      <alignment horizontal="center"/>
      <protection/>
    </xf>
    <xf numFmtId="1" fontId="7" fillId="0" borderId="95" xfId="41" applyNumberFormat="1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88" xfId="41" applyFont="1" applyFill="1" applyBorder="1">
      <alignment/>
      <protection/>
    </xf>
    <xf numFmtId="0" fontId="3" fillId="0" borderId="16" xfId="41" applyNumberFormat="1" applyFont="1" applyFill="1" applyBorder="1" applyAlignment="1" applyProtection="1">
      <alignment textRotation="90"/>
      <protection locked="0"/>
    </xf>
    <xf numFmtId="0" fontId="3" fillId="0" borderId="30" xfId="41" applyNumberFormat="1" applyFont="1" applyFill="1" applyBorder="1" applyAlignment="1" applyProtection="1">
      <alignment textRotation="90"/>
      <protection locked="0"/>
    </xf>
    <xf numFmtId="0" fontId="3" fillId="0" borderId="30" xfId="41" applyNumberFormat="1" applyFont="1" applyFill="1" applyBorder="1" applyAlignment="1" applyProtection="1">
      <alignment textRotation="90"/>
      <protection/>
    </xf>
    <xf numFmtId="0" fontId="3" fillId="0" borderId="30" xfId="41" applyFont="1" applyFill="1" applyBorder="1" applyAlignment="1">
      <alignment textRotation="90"/>
      <protection/>
    </xf>
    <xf numFmtId="0" fontId="3" fillId="0" borderId="38" xfId="41" applyFont="1" applyFill="1" applyBorder="1" applyAlignment="1">
      <alignment textRotation="90"/>
      <protection/>
    </xf>
    <xf numFmtId="0" fontId="8" fillId="0" borderId="55" xfId="0" applyFont="1" applyFill="1" applyBorder="1" applyAlignment="1">
      <alignment/>
    </xf>
    <xf numFmtId="0" fontId="0" fillId="0" borderId="55" xfId="4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90" xfId="41" applyNumberFormat="1" applyFont="1" applyFill="1" applyBorder="1">
      <alignment/>
      <protection/>
    </xf>
    <xf numFmtId="0" fontId="0" fillId="0" borderId="0" xfId="0" applyBorder="1" applyAlignment="1">
      <alignment/>
    </xf>
    <xf numFmtId="0" fontId="8" fillId="0" borderId="13" xfId="41" applyNumberFormat="1" applyFont="1" applyFill="1" applyBorder="1" applyProtection="1">
      <alignment/>
      <protection locked="0"/>
    </xf>
    <xf numFmtId="0" fontId="8" fillId="0" borderId="0" xfId="41" applyNumberFormat="1" applyFont="1" applyFill="1" applyBorder="1" applyProtection="1">
      <alignment/>
      <protection locked="0"/>
    </xf>
    <xf numFmtId="0" fontId="8" fillId="0" borderId="96" xfId="41" applyFont="1" applyFill="1" applyBorder="1">
      <alignment/>
      <protection/>
    </xf>
    <xf numFmtId="0" fontId="8" fillId="0" borderId="50" xfId="41" applyFont="1" applyFill="1" applyBorder="1">
      <alignment/>
      <protection/>
    </xf>
    <xf numFmtId="164" fontId="2" fillId="0" borderId="12" xfId="41" applyNumberFormat="1" applyFont="1" applyFill="1" applyBorder="1" applyProtection="1">
      <alignment/>
      <protection/>
    </xf>
    <xf numFmtId="0" fontId="8" fillId="0" borderId="97" xfId="41" applyFont="1" applyFill="1" applyBorder="1">
      <alignment/>
      <protection/>
    </xf>
    <xf numFmtId="0" fontId="8" fillId="0" borderId="98" xfId="41" applyNumberFormat="1" applyFont="1" applyFill="1" applyBorder="1" applyProtection="1">
      <alignment/>
      <protection locked="0"/>
    </xf>
    <xf numFmtId="0" fontId="8" fillId="0" borderId="99" xfId="41" applyNumberFormat="1" applyFont="1" applyFill="1" applyBorder="1" applyAlignment="1" applyProtection="1">
      <alignment horizontal="center"/>
      <protection locked="0"/>
    </xf>
    <xf numFmtId="0" fontId="8" fillId="0" borderId="99" xfId="41" applyNumberFormat="1" applyFont="1" applyFill="1" applyBorder="1" applyAlignment="1" applyProtection="1">
      <alignment horizontal="center"/>
      <protection/>
    </xf>
    <xf numFmtId="0" fontId="8" fillId="0" borderId="99" xfId="41" applyNumberFormat="1" applyFont="1" applyFill="1" applyBorder="1" applyProtection="1">
      <alignment/>
      <protection/>
    </xf>
    <xf numFmtId="0" fontId="8" fillId="0" borderId="99" xfId="41" applyNumberFormat="1" applyFont="1" applyFill="1" applyBorder="1">
      <alignment/>
      <protection/>
    </xf>
    <xf numFmtId="0" fontId="8" fillId="0" borderId="99" xfId="41" applyFont="1" applyFill="1" applyBorder="1">
      <alignment/>
      <protection/>
    </xf>
    <xf numFmtId="0" fontId="8" fillId="0" borderId="100" xfId="41" applyFont="1" applyFill="1" applyBorder="1">
      <alignment/>
      <protection/>
    </xf>
    <xf numFmtId="1" fontId="8" fillId="0" borderId="97" xfId="41" applyNumberFormat="1" applyFont="1" applyFill="1" applyBorder="1" applyAlignment="1" applyProtection="1">
      <alignment horizontal="center"/>
      <protection/>
    </xf>
    <xf numFmtId="2" fontId="8" fillId="0" borderId="97" xfId="41" applyNumberFormat="1" applyFont="1" applyFill="1" applyBorder="1" applyProtection="1">
      <alignment/>
      <protection/>
    </xf>
    <xf numFmtId="2" fontId="8" fillId="0" borderId="97" xfId="41" applyNumberFormat="1" applyFont="1" applyFill="1" applyBorder="1" applyAlignment="1" applyProtection="1">
      <alignment horizontal="center"/>
      <protection/>
    </xf>
    <xf numFmtId="0" fontId="0" fillId="33" borderId="55" xfId="0" applyFont="1" applyFill="1" applyBorder="1" applyAlignment="1">
      <alignment/>
    </xf>
    <xf numFmtId="0" fontId="8" fillId="33" borderId="53" xfId="41" applyNumberFormat="1" applyFont="1" applyFill="1" applyBorder="1" applyProtection="1">
      <alignment/>
      <protection locked="0"/>
    </xf>
    <xf numFmtId="0" fontId="8" fillId="33" borderId="28" xfId="41" applyNumberFormat="1" applyFont="1" applyFill="1" applyBorder="1" applyAlignment="1" applyProtection="1">
      <alignment horizontal="center"/>
      <protection locked="0"/>
    </xf>
    <xf numFmtId="0" fontId="8" fillId="33" borderId="28" xfId="41" applyNumberFormat="1" applyFont="1" applyFill="1" applyBorder="1" applyAlignment="1" applyProtection="1">
      <alignment horizontal="center"/>
      <protection/>
    </xf>
    <xf numFmtId="0" fontId="8" fillId="33" borderId="28" xfId="41" applyNumberFormat="1" applyFont="1" applyFill="1" applyBorder="1" applyProtection="1">
      <alignment/>
      <protection/>
    </xf>
    <xf numFmtId="0" fontId="8" fillId="33" borderId="28" xfId="41" applyNumberFormat="1" applyFont="1" applyFill="1" applyBorder="1">
      <alignment/>
      <protection/>
    </xf>
    <xf numFmtId="0" fontId="8" fillId="33" borderId="28" xfId="41" applyFont="1" applyFill="1" applyBorder="1">
      <alignment/>
      <protection/>
    </xf>
    <xf numFmtId="1" fontId="8" fillId="33" borderId="56" xfId="41" applyNumberFormat="1" applyFont="1" applyFill="1" applyBorder="1" applyAlignment="1" applyProtection="1">
      <alignment horizontal="center"/>
      <protection/>
    </xf>
    <xf numFmtId="2" fontId="8" fillId="33" borderId="56" xfId="41" applyNumberFormat="1" applyFont="1" applyFill="1" applyBorder="1" applyProtection="1">
      <alignment/>
      <protection/>
    </xf>
    <xf numFmtId="2" fontId="8" fillId="33" borderId="56" xfId="41" applyNumberFormat="1" applyFont="1" applyFill="1" applyBorder="1" applyAlignment="1" applyProtection="1">
      <alignment horizontal="center"/>
      <protection/>
    </xf>
    <xf numFmtId="1" fontId="8" fillId="33" borderId="54" xfId="41" applyNumberFormat="1" applyFont="1" applyFill="1" applyBorder="1" applyAlignment="1">
      <alignment horizontal="center"/>
      <protection/>
    </xf>
    <xf numFmtId="0" fontId="8" fillId="33" borderId="57" xfId="41" applyNumberFormat="1" applyFont="1" applyFill="1" applyBorder="1" applyProtection="1">
      <alignment/>
      <protection locked="0"/>
    </xf>
    <xf numFmtId="0" fontId="7" fillId="33" borderId="28" xfId="41" applyNumberFormat="1" applyFont="1" applyFill="1" applyBorder="1" applyAlignment="1">
      <alignment horizontal="center"/>
      <protection/>
    </xf>
    <xf numFmtId="1" fontId="8" fillId="33" borderId="53" xfId="41" applyNumberFormat="1" applyFont="1" applyFill="1" applyBorder="1" applyAlignment="1" applyProtection="1">
      <alignment horizontal="center"/>
      <protection/>
    </xf>
    <xf numFmtId="2" fontId="8" fillId="33" borderId="29" xfId="41" applyNumberFormat="1" applyFont="1" applyFill="1" applyBorder="1" applyAlignment="1" applyProtection="1">
      <alignment horizontal="center"/>
      <protection/>
    </xf>
    <xf numFmtId="1" fontId="8" fillId="33" borderId="53" xfId="41" applyNumberFormat="1" applyFont="1" applyFill="1" applyBorder="1" applyAlignment="1">
      <alignment horizontal="center"/>
      <protection/>
    </xf>
    <xf numFmtId="2" fontId="8" fillId="33" borderId="58" xfId="41" applyNumberFormat="1" applyFont="1" applyFill="1" applyBorder="1" applyAlignment="1" applyProtection="1">
      <alignment horizontal="center"/>
      <protection/>
    </xf>
    <xf numFmtId="1" fontId="7" fillId="33" borderId="55" xfId="41" applyNumberFormat="1" applyFont="1" applyFill="1" applyBorder="1" applyAlignment="1">
      <alignment horizontal="center"/>
      <protection/>
    </xf>
    <xf numFmtId="0" fontId="8" fillId="33" borderId="59" xfId="41" applyNumberFormat="1" applyFont="1" applyFill="1" applyBorder="1" applyProtection="1">
      <alignment/>
      <protection locked="0"/>
    </xf>
    <xf numFmtId="0" fontId="8" fillId="33" borderId="60" xfId="41" applyNumberFormat="1" applyFont="1" applyFill="1" applyBorder="1" applyAlignment="1" applyProtection="1">
      <alignment horizontal="center"/>
      <protection locked="0"/>
    </xf>
    <xf numFmtId="0" fontId="8" fillId="33" borderId="60" xfId="41" applyNumberFormat="1" applyFont="1" applyFill="1" applyBorder="1" applyAlignment="1" applyProtection="1">
      <alignment horizontal="center"/>
      <protection/>
    </xf>
    <xf numFmtId="0" fontId="8" fillId="33" borderId="60" xfId="41" applyNumberFormat="1" applyFont="1" applyFill="1" applyBorder="1" applyProtection="1">
      <alignment/>
      <protection/>
    </xf>
    <xf numFmtId="0" fontId="8" fillId="33" borderId="60" xfId="41" applyNumberFormat="1" applyFont="1" applyFill="1" applyBorder="1">
      <alignment/>
      <protection/>
    </xf>
    <xf numFmtId="0" fontId="8" fillId="33" borderId="60" xfId="41" applyFont="1" applyFill="1" applyBorder="1">
      <alignment/>
      <protection/>
    </xf>
    <xf numFmtId="1" fontId="8" fillId="33" borderId="61" xfId="41" applyNumberFormat="1" applyFont="1" applyFill="1" applyBorder="1" applyAlignment="1" applyProtection="1">
      <alignment horizontal="center"/>
      <protection/>
    </xf>
    <xf numFmtId="2" fontId="8" fillId="33" borderId="61" xfId="41" applyNumberFormat="1" applyFont="1" applyFill="1" applyBorder="1" applyProtection="1">
      <alignment/>
      <protection/>
    </xf>
    <xf numFmtId="2" fontId="8" fillId="33" borderId="61" xfId="41" applyNumberFormat="1" applyFont="1" applyFill="1" applyBorder="1" applyAlignment="1" applyProtection="1">
      <alignment horizontal="center"/>
      <protection/>
    </xf>
    <xf numFmtId="1" fontId="8" fillId="33" borderId="62" xfId="41" applyNumberFormat="1" applyFont="1" applyFill="1" applyBorder="1" applyAlignment="1">
      <alignment horizontal="center"/>
      <protection/>
    </xf>
    <xf numFmtId="0" fontId="8" fillId="33" borderId="63" xfId="41" applyNumberFormat="1" applyFont="1" applyFill="1" applyBorder="1" applyProtection="1">
      <alignment/>
      <protection locked="0"/>
    </xf>
    <xf numFmtId="0" fontId="7" fillId="33" borderId="60" xfId="41" applyNumberFormat="1" applyFont="1" applyFill="1" applyBorder="1" applyAlignment="1">
      <alignment horizontal="center"/>
      <protection/>
    </xf>
    <xf numFmtId="1" fontId="8" fillId="33" borderId="59" xfId="41" applyNumberFormat="1" applyFont="1" applyFill="1" applyBorder="1" applyAlignment="1" applyProtection="1">
      <alignment horizontal="center"/>
      <protection/>
    </xf>
    <xf numFmtId="2" fontId="8" fillId="33" borderId="64" xfId="41" applyNumberFormat="1" applyFont="1" applyFill="1" applyBorder="1" applyAlignment="1" applyProtection="1">
      <alignment horizontal="center"/>
      <protection/>
    </xf>
    <xf numFmtId="1" fontId="8" fillId="33" borderId="59" xfId="41" applyNumberFormat="1" applyFont="1" applyFill="1" applyBorder="1" applyAlignment="1">
      <alignment horizontal="center"/>
      <protection/>
    </xf>
    <xf numFmtId="0" fontId="8" fillId="33" borderId="60" xfId="41" applyNumberFormat="1" applyFont="1" applyFill="1" applyBorder="1" applyAlignment="1">
      <alignment horizontal="center"/>
      <protection/>
    </xf>
    <xf numFmtId="0" fontId="0" fillId="33" borderId="73" xfId="0" applyFont="1" applyFill="1" applyBorder="1" applyAlignment="1">
      <alignment/>
    </xf>
    <xf numFmtId="0" fontId="8" fillId="33" borderId="101" xfId="41" applyNumberFormat="1" applyFont="1" applyFill="1" applyBorder="1" applyProtection="1">
      <alignment/>
      <protection locked="0"/>
    </xf>
    <xf numFmtId="0" fontId="8" fillId="33" borderId="102" xfId="41" applyNumberFormat="1" applyFont="1" applyFill="1" applyBorder="1" applyAlignment="1" applyProtection="1">
      <alignment horizontal="center"/>
      <protection locked="0"/>
    </xf>
    <xf numFmtId="0" fontId="8" fillId="33" borderId="102" xfId="41" applyNumberFormat="1" applyFont="1" applyFill="1" applyBorder="1" applyAlignment="1" applyProtection="1">
      <alignment horizontal="center"/>
      <protection/>
    </xf>
    <xf numFmtId="0" fontId="8" fillId="33" borderId="102" xfId="41" applyNumberFormat="1" applyFont="1" applyFill="1" applyBorder="1" applyProtection="1">
      <alignment/>
      <protection/>
    </xf>
    <xf numFmtId="0" fontId="8" fillId="33" borderId="102" xfId="41" applyNumberFormat="1" applyFont="1" applyFill="1" applyBorder="1">
      <alignment/>
      <protection/>
    </xf>
    <xf numFmtId="0" fontId="8" fillId="33" borderId="102" xfId="41" applyFont="1" applyFill="1" applyBorder="1">
      <alignment/>
      <protection/>
    </xf>
    <xf numFmtId="1" fontId="8" fillId="33" borderId="103" xfId="41" applyNumberFormat="1" applyFont="1" applyFill="1" applyBorder="1" applyAlignment="1" applyProtection="1">
      <alignment horizontal="center"/>
      <protection/>
    </xf>
    <xf numFmtId="2" fontId="8" fillId="33" borderId="103" xfId="41" applyNumberFormat="1" applyFont="1" applyFill="1" applyBorder="1" applyProtection="1">
      <alignment/>
      <protection/>
    </xf>
    <xf numFmtId="2" fontId="8" fillId="33" borderId="103" xfId="41" applyNumberFormat="1" applyFont="1" applyFill="1" applyBorder="1" applyAlignment="1" applyProtection="1">
      <alignment horizontal="center"/>
      <protection/>
    </xf>
    <xf numFmtId="1" fontId="8" fillId="33" borderId="104" xfId="41" applyNumberFormat="1" applyFont="1" applyFill="1" applyBorder="1" applyAlignment="1">
      <alignment horizontal="center"/>
      <protection/>
    </xf>
    <xf numFmtId="0" fontId="8" fillId="33" borderId="105" xfId="41" applyNumberFormat="1" applyFont="1" applyFill="1" applyBorder="1" applyProtection="1">
      <alignment/>
      <protection locked="0"/>
    </xf>
    <xf numFmtId="0" fontId="7" fillId="33" borderId="102" xfId="41" applyNumberFormat="1" applyFont="1" applyFill="1" applyBorder="1" applyAlignment="1">
      <alignment horizontal="center"/>
      <protection/>
    </xf>
    <xf numFmtId="1" fontId="8" fillId="33" borderId="101" xfId="41" applyNumberFormat="1" applyFont="1" applyFill="1" applyBorder="1" applyAlignment="1" applyProtection="1">
      <alignment horizontal="center"/>
      <protection/>
    </xf>
    <xf numFmtId="2" fontId="8" fillId="33" borderId="106" xfId="41" applyNumberFormat="1" applyFont="1" applyFill="1" applyBorder="1" applyAlignment="1" applyProtection="1">
      <alignment horizontal="center"/>
      <protection/>
    </xf>
    <xf numFmtId="1" fontId="8" fillId="33" borderId="101" xfId="41" applyNumberFormat="1" applyFont="1" applyFill="1" applyBorder="1" applyAlignment="1">
      <alignment horizontal="center"/>
      <protection/>
    </xf>
    <xf numFmtId="2" fontId="8" fillId="33" borderId="71" xfId="41" applyNumberFormat="1" applyFont="1" applyFill="1" applyBorder="1" applyAlignment="1" applyProtection="1">
      <alignment horizontal="center"/>
      <protection/>
    </xf>
    <xf numFmtId="1" fontId="7" fillId="33" borderId="83" xfId="41" applyNumberFormat="1" applyFont="1" applyFill="1" applyBorder="1" applyAlignment="1">
      <alignment horizontal="center"/>
      <protection/>
    </xf>
    <xf numFmtId="0" fontId="0" fillId="33" borderId="82" xfId="0" applyFont="1" applyFill="1" applyBorder="1" applyAlignment="1">
      <alignment/>
    </xf>
    <xf numFmtId="0" fontId="8" fillId="33" borderId="75" xfId="41" applyNumberFormat="1" applyFont="1" applyFill="1" applyBorder="1" applyProtection="1">
      <alignment/>
      <protection locked="0"/>
    </xf>
    <xf numFmtId="0" fontId="8" fillId="33" borderId="76" xfId="41" applyNumberFormat="1" applyFont="1" applyFill="1" applyBorder="1" applyAlignment="1" applyProtection="1">
      <alignment horizontal="center"/>
      <protection locked="0"/>
    </xf>
    <xf numFmtId="0" fontId="8" fillId="33" borderId="76" xfId="41" applyNumberFormat="1" applyFont="1" applyFill="1" applyBorder="1" applyAlignment="1" applyProtection="1">
      <alignment horizontal="center"/>
      <protection/>
    </xf>
    <xf numFmtId="0" fontId="8" fillId="33" borderId="76" xfId="41" applyNumberFormat="1" applyFont="1" applyFill="1" applyBorder="1" applyProtection="1">
      <alignment/>
      <protection/>
    </xf>
    <xf numFmtId="0" fontId="8" fillId="33" borderId="76" xfId="41" applyNumberFormat="1" applyFont="1" applyFill="1" applyBorder="1">
      <alignment/>
      <protection/>
    </xf>
    <xf numFmtId="0" fontId="8" fillId="33" borderId="76" xfId="41" applyFont="1" applyFill="1" applyBorder="1">
      <alignment/>
      <protection/>
    </xf>
    <xf numFmtId="1" fontId="8" fillId="33" borderId="77" xfId="41" applyNumberFormat="1" applyFont="1" applyFill="1" applyBorder="1" applyAlignment="1" applyProtection="1">
      <alignment horizontal="center"/>
      <protection/>
    </xf>
    <xf numFmtId="2" fontId="8" fillId="33" borderId="77" xfId="41" applyNumberFormat="1" applyFont="1" applyFill="1" applyBorder="1" applyProtection="1">
      <alignment/>
      <protection/>
    </xf>
    <xf numFmtId="2" fontId="8" fillId="33" borderId="77" xfId="41" applyNumberFormat="1" applyFont="1" applyFill="1" applyBorder="1" applyAlignment="1" applyProtection="1">
      <alignment horizontal="center"/>
      <protection/>
    </xf>
    <xf numFmtId="1" fontId="8" fillId="33" borderId="78" xfId="41" applyNumberFormat="1" applyFont="1" applyFill="1" applyBorder="1" applyAlignment="1">
      <alignment horizontal="center"/>
      <protection/>
    </xf>
    <xf numFmtId="0" fontId="8" fillId="33" borderId="79" xfId="41" applyNumberFormat="1" applyFont="1" applyFill="1" applyBorder="1" applyProtection="1">
      <alignment/>
      <protection locked="0"/>
    </xf>
    <xf numFmtId="0" fontId="7" fillId="33" borderId="76" xfId="41" applyNumberFormat="1" applyFont="1" applyFill="1" applyBorder="1" applyAlignment="1">
      <alignment horizontal="center"/>
      <protection/>
    </xf>
    <xf numFmtId="1" fontId="8" fillId="33" borderId="75" xfId="41" applyNumberFormat="1" applyFont="1" applyFill="1" applyBorder="1" applyAlignment="1" applyProtection="1">
      <alignment horizontal="center"/>
      <protection/>
    </xf>
    <xf numFmtId="2" fontId="8" fillId="33" borderId="80" xfId="41" applyNumberFormat="1" applyFont="1" applyFill="1" applyBorder="1" applyAlignment="1" applyProtection="1">
      <alignment horizontal="center"/>
      <protection/>
    </xf>
    <xf numFmtId="1" fontId="8" fillId="33" borderId="75" xfId="41" applyNumberFormat="1" applyFont="1" applyFill="1" applyBorder="1" applyAlignment="1">
      <alignment horizontal="center"/>
      <protection/>
    </xf>
    <xf numFmtId="2" fontId="8" fillId="33" borderId="81" xfId="41" applyNumberFormat="1" applyFont="1" applyFill="1" applyBorder="1" applyAlignment="1" applyProtection="1">
      <alignment horizontal="center"/>
      <protection/>
    </xf>
    <xf numFmtId="1" fontId="7" fillId="33" borderId="84" xfId="41" applyNumberFormat="1" applyFont="1" applyFill="1" applyBorder="1" applyAlignment="1">
      <alignment horizontal="center"/>
      <protection/>
    </xf>
    <xf numFmtId="0" fontId="0" fillId="33" borderId="74" xfId="0" applyFont="1" applyFill="1" applyBorder="1" applyAlignment="1">
      <alignment/>
    </xf>
    <xf numFmtId="0" fontId="8" fillId="33" borderId="0" xfId="41" applyFont="1" applyFill="1" applyBorder="1">
      <alignment/>
      <protection/>
    </xf>
    <xf numFmtId="0" fontId="8" fillId="33" borderId="39" xfId="41" applyNumberFormat="1" applyFont="1" applyFill="1" applyBorder="1" applyProtection="1">
      <alignment/>
      <protection locked="0"/>
    </xf>
    <xf numFmtId="0" fontId="8" fillId="33" borderId="13" xfId="41" applyNumberFormat="1" applyFont="1" applyFill="1" applyBorder="1" applyAlignment="1" applyProtection="1">
      <alignment horizontal="center"/>
      <protection locked="0"/>
    </xf>
    <xf numFmtId="0" fontId="8" fillId="33" borderId="13" xfId="41" applyNumberFormat="1" applyFont="1" applyFill="1" applyBorder="1" applyAlignment="1" applyProtection="1">
      <alignment horizontal="center"/>
      <protection/>
    </xf>
    <xf numFmtId="0" fontId="8" fillId="33" borderId="13" xfId="41" applyNumberFormat="1" applyFont="1" applyFill="1" applyBorder="1" applyProtection="1">
      <alignment/>
      <protection/>
    </xf>
    <xf numFmtId="0" fontId="8" fillId="33" borderId="13" xfId="41" applyNumberFormat="1" applyFont="1" applyFill="1" applyBorder="1">
      <alignment/>
      <protection/>
    </xf>
    <xf numFmtId="0" fontId="8" fillId="33" borderId="13" xfId="41" applyFont="1" applyFill="1" applyBorder="1">
      <alignment/>
      <protection/>
    </xf>
    <xf numFmtId="0" fontId="8" fillId="33" borderId="14" xfId="41" applyFont="1" applyFill="1" applyBorder="1">
      <alignment/>
      <protection/>
    </xf>
    <xf numFmtId="1" fontId="8" fillId="33" borderId="10" xfId="41" applyNumberFormat="1" applyFont="1" applyFill="1" applyBorder="1" applyAlignment="1" applyProtection="1">
      <alignment horizontal="center"/>
      <protection/>
    </xf>
    <xf numFmtId="2" fontId="8" fillId="33" borderId="10" xfId="41" applyNumberFormat="1" applyFont="1" applyFill="1" applyBorder="1" applyProtection="1">
      <alignment/>
      <protection/>
    </xf>
    <xf numFmtId="2" fontId="8" fillId="33" borderId="10" xfId="41" applyNumberFormat="1" applyFont="1" applyFill="1" applyBorder="1" applyAlignment="1" applyProtection="1">
      <alignment horizontal="center"/>
      <protection/>
    </xf>
    <xf numFmtId="1" fontId="8" fillId="33" borderId="27" xfId="41" applyNumberFormat="1" applyFont="1" applyFill="1" applyBorder="1" applyAlignment="1">
      <alignment horizontal="center"/>
      <protection/>
    </xf>
    <xf numFmtId="0" fontId="8" fillId="33" borderId="40" xfId="41" applyNumberFormat="1" applyFont="1" applyFill="1" applyBorder="1" applyProtection="1">
      <alignment/>
      <protection locked="0"/>
    </xf>
    <xf numFmtId="0" fontId="7" fillId="33" borderId="13" xfId="41" applyNumberFormat="1" applyFont="1" applyFill="1" applyBorder="1" applyAlignment="1">
      <alignment horizontal="center"/>
      <protection/>
    </xf>
    <xf numFmtId="1" fontId="8" fillId="33" borderId="39" xfId="41" applyNumberFormat="1" applyFont="1" applyFill="1" applyBorder="1" applyAlignment="1" applyProtection="1">
      <alignment horizontal="center"/>
      <protection/>
    </xf>
    <xf numFmtId="2" fontId="8" fillId="33" borderId="14" xfId="41" applyNumberFormat="1" applyFont="1" applyFill="1" applyBorder="1" applyAlignment="1" applyProtection="1">
      <alignment horizontal="center"/>
      <protection/>
    </xf>
    <xf numFmtId="1" fontId="8" fillId="33" borderId="39" xfId="41" applyNumberFormat="1" applyFont="1" applyFill="1" applyBorder="1" applyAlignment="1">
      <alignment horizontal="center"/>
      <protection/>
    </xf>
    <xf numFmtId="2" fontId="8" fillId="33" borderId="41" xfId="41" applyNumberFormat="1" applyFont="1" applyFill="1" applyBorder="1" applyAlignment="1" applyProtection="1">
      <alignment horizontal="center"/>
      <protection/>
    </xf>
    <xf numFmtId="1" fontId="7" fillId="33" borderId="93" xfId="41" applyNumberFormat="1" applyFont="1" applyFill="1" applyBorder="1" applyAlignment="1">
      <alignment horizontal="center"/>
      <protection/>
    </xf>
    <xf numFmtId="0" fontId="8" fillId="33" borderId="36" xfId="41" applyNumberFormat="1" applyFont="1" applyFill="1" applyBorder="1" applyProtection="1">
      <alignment/>
      <protection locked="0"/>
    </xf>
    <xf numFmtId="0" fontId="8" fillId="33" borderId="0" xfId="41" applyNumberFormat="1" applyFont="1" applyFill="1" applyBorder="1" applyAlignment="1" applyProtection="1">
      <alignment horizontal="center"/>
      <protection locked="0"/>
    </xf>
    <xf numFmtId="0" fontId="8" fillId="33" borderId="0" xfId="41" applyNumberFormat="1" applyFont="1" applyFill="1" applyBorder="1" applyAlignment="1" applyProtection="1">
      <alignment horizontal="center"/>
      <protection/>
    </xf>
    <xf numFmtId="0" fontId="8" fillId="33" borderId="0" xfId="41" applyNumberFormat="1" applyFont="1" applyFill="1" applyBorder="1" applyProtection="1">
      <alignment/>
      <protection/>
    </xf>
    <xf numFmtId="0" fontId="8" fillId="33" borderId="0" xfId="41" applyNumberFormat="1" applyFont="1" applyFill="1" applyBorder="1">
      <alignment/>
      <protection/>
    </xf>
    <xf numFmtId="0" fontId="8" fillId="33" borderId="11" xfId="41" applyFont="1" applyFill="1" applyBorder="1">
      <alignment/>
      <protection/>
    </xf>
    <xf numFmtId="1" fontId="8" fillId="33" borderId="12" xfId="41" applyNumberFormat="1" applyFont="1" applyFill="1" applyBorder="1" applyAlignment="1" applyProtection="1">
      <alignment horizontal="center"/>
      <protection/>
    </xf>
    <xf numFmtId="2" fontId="8" fillId="33" borderId="12" xfId="41" applyNumberFormat="1" applyFont="1" applyFill="1" applyBorder="1" applyProtection="1">
      <alignment/>
      <protection/>
    </xf>
    <xf numFmtId="2" fontId="8" fillId="33" borderId="12" xfId="41" applyNumberFormat="1" applyFont="1" applyFill="1" applyBorder="1" applyAlignment="1" applyProtection="1">
      <alignment horizontal="center"/>
      <protection/>
    </xf>
    <xf numFmtId="1" fontId="8" fillId="33" borderId="20" xfId="41" applyNumberFormat="1" applyFont="1" applyFill="1" applyBorder="1" applyAlignment="1">
      <alignment horizontal="center"/>
      <protection/>
    </xf>
    <xf numFmtId="0" fontId="8" fillId="33" borderId="32" xfId="41" applyNumberFormat="1" applyFont="1" applyFill="1" applyBorder="1" applyProtection="1">
      <alignment/>
      <protection locked="0"/>
    </xf>
    <xf numFmtId="0" fontId="7" fillId="33" borderId="0" xfId="41" applyNumberFormat="1" applyFont="1" applyFill="1" applyBorder="1" applyAlignment="1">
      <alignment horizontal="center"/>
      <protection/>
    </xf>
    <xf numFmtId="1" fontId="8" fillId="33" borderId="36" xfId="41" applyNumberFormat="1" applyFont="1" applyFill="1" applyBorder="1" applyAlignment="1" applyProtection="1">
      <alignment horizontal="center"/>
      <protection/>
    </xf>
    <xf numFmtId="2" fontId="8" fillId="33" borderId="11" xfId="41" applyNumberFormat="1" applyFont="1" applyFill="1" applyBorder="1" applyAlignment="1" applyProtection="1">
      <alignment horizontal="center"/>
      <protection/>
    </xf>
    <xf numFmtId="1" fontId="8" fillId="33" borderId="36" xfId="41" applyNumberFormat="1" applyFont="1" applyFill="1" applyBorder="1" applyAlignment="1">
      <alignment horizontal="center"/>
      <protection/>
    </xf>
    <xf numFmtId="2" fontId="8" fillId="33" borderId="42" xfId="41" applyNumberFormat="1" applyFont="1" applyFill="1" applyBorder="1" applyAlignment="1" applyProtection="1">
      <alignment horizontal="center"/>
      <protection/>
    </xf>
    <xf numFmtId="1" fontId="7" fillId="33" borderId="94" xfId="41" applyNumberFormat="1" applyFont="1" applyFill="1" applyBorder="1" applyAlignment="1">
      <alignment horizontal="center"/>
      <protection/>
    </xf>
    <xf numFmtId="1" fontId="8" fillId="0" borderId="94" xfId="41" applyNumberFormat="1" applyFont="1" applyFill="1" applyBorder="1" applyAlignment="1">
      <alignment horizontal="center"/>
      <protection/>
    </xf>
    <xf numFmtId="0" fontId="8" fillId="0" borderId="50" xfId="41" applyNumberFormat="1" applyFont="1" applyFill="1" applyBorder="1">
      <alignment/>
      <protection/>
    </xf>
    <xf numFmtId="2" fontId="8" fillId="0" borderId="50" xfId="41" applyNumberFormat="1" applyFont="1" applyFill="1" applyBorder="1" applyAlignment="1">
      <alignment horizontal="center"/>
      <protection/>
    </xf>
    <xf numFmtId="0" fontId="7" fillId="0" borderId="94" xfId="41" applyFont="1" applyFill="1" applyBorder="1" applyAlignment="1">
      <alignment horizontal="center"/>
      <protection/>
    </xf>
    <xf numFmtId="164" fontId="8" fillId="0" borderId="88" xfId="41" applyNumberFormat="1" applyFont="1" applyFill="1" applyBorder="1">
      <alignment/>
      <protection/>
    </xf>
    <xf numFmtId="0" fontId="2" fillId="0" borderId="36" xfId="41" applyNumberFormat="1" applyFont="1" applyFill="1" applyBorder="1">
      <alignment/>
      <protection/>
    </xf>
    <xf numFmtId="1" fontId="8" fillId="0" borderId="12" xfId="41" applyNumberFormat="1" applyFont="1" applyFill="1" applyBorder="1" applyAlignment="1">
      <alignment horizontal="center"/>
      <protection/>
    </xf>
    <xf numFmtId="1" fontId="8" fillId="0" borderId="50" xfId="41" applyNumberFormat="1" applyFont="1" applyFill="1" applyBorder="1" applyAlignment="1" applyProtection="1">
      <alignment horizontal="center"/>
      <protection/>
    </xf>
    <xf numFmtId="2" fontId="8" fillId="0" borderId="12" xfId="41" applyNumberFormat="1" applyFont="1" applyFill="1" applyBorder="1">
      <alignment/>
      <protection/>
    </xf>
    <xf numFmtId="2" fontId="8" fillId="0" borderId="50" xfId="41" applyNumberFormat="1" applyFont="1" applyFill="1" applyBorder="1" applyProtection="1">
      <alignment/>
      <protection/>
    </xf>
    <xf numFmtId="0" fontId="8" fillId="0" borderId="36" xfId="41" applyFont="1" applyFill="1" applyBorder="1" applyAlignment="1">
      <alignment horizontal="center"/>
      <protection/>
    </xf>
    <xf numFmtId="0" fontId="8" fillId="0" borderId="12" xfId="41" applyFont="1" applyFill="1" applyBorder="1">
      <alignment/>
      <protection/>
    </xf>
    <xf numFmtId="0" fontId="8" fillId="0" borderId="36" xfId="41" applyFont="1" applyFill="1" applyBorder="1">
      <alignment/>
      <protection/>
    </xf>
    <xf numFmtId="0" fontId="7" fillId="0" borderId="20" xfId="41" applyFont="1" applyFill="1" applyBorder="1" applyAlignment="1">
      <alignment horizontal="center"/>
      <protection/>
    </xf>
    <xf numFmtId="164" fontId="8" fillId="33" borderId="11" xfId="41" applyNumberFormat="1" applyFont="1" applyFill="1" applyBorder="1">
      <alignment/>
      <protection/>
    </xf>
    <xf numFmtId="2" fontId="8" fillId="33" borderId="50" xfId="41" applyNumberFormat="1" applyFont="1" applyFill="1" applyBorder="1" applyAlignment="1" applyProtection="1">
      <alignment horizontal="center"/>
      <protection/>
    </xf>
    <xf numFmtId="1" fontId="7" fillId="33" borderId="20" xfId="41" applyNumberFormat="1" applyFont="1" applyFill="1" applyBorder="1" applyAlignment="1">
      <alignment horizontal="center"/>
      <protection/>
    </xf>
    <xf numFmtId="1" fontId="7" fillId="0" borderId="27" xfId="41" applyNumberFormat="1" applyFont="1" applyFill="1" applyBorder="1" applyAlignment="1">
      <alignment horizontal="center"/>
      <protection/>
    </xf>
    <xf numFmtId="1" fontId="7" fillId="0" borderId="47" xfId="41" applyNumberFormat="1" applyFont="1" applyFill="1" applyBorder="1" applyAlignment="1">
      <alignment horizontal="center"/>
      <protection/>
    </xf>
    <xf numFmtId="1" fontId="3" fillId="0" borderId="20" xfId="41" applyNumberFormat="1" applyFont="1" applyFill="1" applyBorder="1" applyAlignment="1">
      <alignment vertical="center"/>
      <protection/>
    </xf>
    <xf numFmtId="1" fontId="3" fillId="0" borderId="107" xfId="41" applyNumberFormat="1" applyFont="1" applyFill="1" applyBorder="1" applyAlignment="1">
      <alignment vertical="center"/>
      <protection/>
    </xf>
    <xf numFmtId="1" fontId="7" fillId="0" borderId="108" xfId="4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" fontId="2" fillId="0" borderId="109" xfId="41" applyNumberFormat="1" applyFont="1" applyFill="1" applyBorder="1" applyAlignment="1" applyProtection="1">
      <alignment horizontal="center" textRotation="90"/>
      <protection/>
    </xf>
    <xf numFmtId="0" fontId="0" fillId="0" borderId="36" xfId="0" applyBorder="1" applyAlignment="1">
      <alignment horizontal="center"/>
    </xf>
    <xf numFmtId="1" fontId="2" fillId="0" borderId="22" xfId="41" applyNumberFormat="1" applyFont="1" applyFill="1" applyBorder="1" applyAlignment="1">
      <alignment horizontal="center" textRotation="90"/>
      <protection/>
    </xf>
    <xf numFmtId="0" fontId="0" fillId="0" borderId="0" xfId="0" applyBorder="1" applyAlignment="1">
      <alignment textRotation="90"/>
    </xf>
    <xf numFmtId="0" fontId="0" fillId="0" borderId="110" xfId="0" applyBorder="1" applyAlignment="1">
      <alignment textRotation="90"/>
    </xf>
    <xf numFmtId="0" fontId="5" fillId="0" borderId="41" xfId="41" applyNumberFormat="1" applyFont="1" applyFill="1" applyBorder="1" applyAlignment="1" applyProtection="1">
      <alignment horizontal="center" vertical="center"/>
      <protection/>
    </xf>
    <xf numFmtId="0" fontId="6" fillId="0" borderId="1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39" xfId="41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5" fillId="0" borderId="113" xfId="41" applyNumberFormat="1" applyFont="1" applyFill="1" applyBorder="1" applyAlignment="1" applyProtection="1">
      <alignment horizontal="center" vertical="center"/>
      <protection/>
    </xf>
    <xf numFmtId="0" fontId="6" fillId="0" borderId="1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1" fontId="2" fillId="0" borderId="25" xfId="41" applyNumberFormat="1" applyFont="1" applyFill="1" applyBorder="1" applyAlignment="1" applyProtection="1">
      <alignment horizontal="center" textRotation="90"/>
      <protection/>
    </xf>
    <xf numFmtId="0" fontId="0" fillId="0" borderId="119" xfId="0" applyBorder="1" applyAlignment="1">
      <alignment horizontal="center"/>
    </xf>
    <xf numFmtId="0" fontId="0" fillId="0" borderId="94" xfId="0" applyBorder="1" applyAlignment="1">
      <alignment horizontal="center"/>
    </xf>
    <xf numFmtId="0" fontId="5" fillId="0" borderId="35" xfId="41" applyNumberFormat="1" applyFont="1" applyFill="1" applyBorder="1" applyAlignment="1" applyProtection="1">
      <alignment horizontal="center" vertical="center"/>
      <protection/>
    </xf>
    <xf numFmtId="0" fontId="5" fillId="0" borderId="22" xfId="41" applyNumberFormat="1" applyFont="1" applyFill="1" applyBorder="1" applyAlignment="1" applyProtection="1">
      <alignment horizontal="center" vertical="center"/>
      <protection/>
    </xf>
    <xf numFmtId="0" fontId="5" fillId="0" borderId="120" xfId="41" applyNumberFormat="1" applyFont="1" applyFill="1" applyBorder="1" applyAlignment="1" applyProtection="1">
      <alignment horizontal="center" vertical="center"/>
      <protection/>
    </xf>
    <xf numFmtId="0" fontId="5" fillId="0" borderId="36" xfId="41" applyNumberFormat="1" applyFont="1" applyFill="1" applyBorder="1" applyAlignment="1" applyProtection="1">
      <alignment horizontal="center" vertical="center"/>
      <protection/>
    </xf>
    <xf numFmtId="0" fontId="5" fillId="0" borderId="0" xfId="41" applyNumberFormat="1" applyFont="1" applyFill="1" applyBorder="1" applyAlignment="1" applyProtection="1">
      <alignment horizontal="center" vertical="center"/>
      <protection/>
    </xf>
    <xf numFmtId="0" fontId="5" fillId="0" borderId="11" xfId="41" applyNumberFormat="1" applyFont="1" applyFill="1" applyBorder="1" applyAlignment="1" applyProtection="1">
      <alignment horizontal="center" vertical="center"/>
      <protection/>
    </xf>
    <xf numFmtId="0" fontId="5" fillId="0" borderId="37" xfId="41" applyNumberFormat="1" applyFont="1" applyFill="1" applyBorder="1" applyAlignment="1" applyProtection="1">
      <alignment horizontal="center" vertical="center"/>
      <protection/>
    </xf>
    <xf numFmtId="0" fontId="5" fillId="0" borderId="110" xfId="41" applyNumberFormat="1" applyFont="1" applyFill="1" applyBorder="1" applyAlignment="1" applyProtection="1">
      <alignment horizontal="center" vertical="center"/>
      <protection/>
    </xf>
    <xf numFmtId="0" fontId="5" fillId="0" borderId="34" xfId="41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9"/>
  <sheetViews>
    <sheetView tabSelected="1" zoomScalePageLayoutView="0" workbookViewId="0" topLeftCell="A5">
      <selection activeCell="A29" sqref="A29:IV29"/>
    </sheetView>
  </sheetViews>
  <sheetFormatPr defaultColWidth="8.8515625" defaultRowHeight="11.25" customHeight="1"/>
  <cols>
    <col min="1" max="1" width="20.00390625" style="1" bestFit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4" width="2.421875" style="1" customWidth="1"/>
    <col min="25" max="25" width="4.421875" style="7" customWidth="1"/>
    <col min="26" max="26" width="6.421875" style="8" bestFit="1" customWidth="1"/>
    <col min="27" max="27" width="7.421875" style="8" bestFit="1" customWidth="1"/>
    <col min="28" max="28" width="3.00390625" style="9" bestFit="1" customWidth="1"/>
    <col min="29" max="51" width="2.421875" style="1" customWidth="1"/>
    <col min="52" max="52" width="4.28125" style="1" customWidth="1"/>
    <col min="53" max="53" width="6.421875" style="1" bestFit="1" customWidth="1"/>
    <col min="54" max="54" width="7.421875" style="1" bestFit="1" customWidth="1"/>
    <col min="55" max="55" width="4.8515625" style="1" bestFit="1" customWidth="1"/>
    <col min="56" max="56" width="7.421875" style="1" bestFit="1" customWidth="1"/>
    <col min="57" max="57" width="4.8515625" style="1" customWidth="1"/>
    <col min="58" max="16384" width="8.8515625" style="1" customWidth="1"/>
  </cols>
  <sheetData>
    <row r="1" spans="1:57" ht="9.75" customHeight="1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2"/>
      <c r="V1" s="42"/>
      <c r="W1" s="42"/>
      <c r="X1" s="42"/>
      <c r="Y1" s="43"/>
      <c r="Z1" s="44"/>
      <c r="AA1" s="45"/>
      <c r="AB1" s="431" t="s">
        <v>3</v>
      </c>
      <c r="AC1" s="47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33" t="s">
        <v>3</v>
      </c>
      <c r="BD1" s="49"/>
      <c r="BE1" s="50"/>
    </row>
    <row r="2" spans="2:57" ht="9.75" customHeight="1"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13"/>
      <c r="Z2" s="23"/>
      <c r="AA2" s="14" t="s">
        <v>2</v>
      </c>
      <c r="AB2" s="432"/>
      <c r="AC2" s="436" t="s">
        <v>11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13"/>
      <c r="BA2" s="23"/>
      <c r="BB2" s="23" t="s">
        <v>2</v>
      </c>
      <c r="BC2" s="434"/>
      <c r="BD2" s="14" t="s">
        <v>8</v>
      </c>
      <c r="BE2" s="51" t="s">
        <v>3</v>
      </c>
    </row>
    <row r="3" spans="1:57" ht="9.75" customHeight="1">
      <c r="A3" s="15"/>
      <c r="B3" s="444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16" t="s">
        <v>4</v>
      </c>
      <c r="Z3" s="17" t="s">
        <v>1</v>
      </c>
      <c r="AA3" s="17" t="s">
        <v>4</v>
      </c>
      <c r="AB3" s="432"/>
      <c r="AC3" s="438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16" t="s">
        <v>4</v>
      </c>
      <c r="BA3" s="17" t="s">
        <v>1</v>
      </c>
      <c r="BB3" s="17" t="s">
        <v>4</v>
      </c>
      <c r="BC3" s="434"/>
      <c r="BD3" s="17" t="s">
        <v>9</v>
      </c>
      <c r="BE3" s="52"/>
    </row>
    <row r="4" spans="1:57" ht="9.75" customHeight="1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16" t="s">
        <v>5</v>
      </c>
      <c r="Z4" s="17" t="s">
        <v>6</v>
      </c>
      <c r="AA4" s="17" t="s">
        <v>6</v>
      </c>
      <c r="AB4" s="432"/>
      <c r="AC4" s="440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75" t="s">
        <v>5</v>
      </c>
      <c r="BA4" s="17" t="s">
        <v>6</v>
      </c>
      <c r="BB4" s="17" t="s">
        <v>6</v>
      </c>
      <c r="BC4" s="435"/>
      <c r="BD4" s="25" t="s">
        <v>10</v>
      </c>
      <c r="BE4" s="53"/>
    </row>
    <row r="5" spans="1:57" s="65" customFormat="1" ht="18" customHeight="1">
      <c r="A5" s="57" t="s">
        <v>13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>
        <v>6</v>
      </c>
      <c r="H5" s="80">
        <v>7</v>
      </c>
      <c r="I5" s="83">
        <v>8</v>
      </c>
      <c r="J5" s="80" t="s">
        <v>69</v>
      </c>
      <c r="K5" s="80" t="s">
        <v>70</v>
      </c>
      <c r="L5" s="80" t="s">
        <v>71</v>
      </c>
      <c r="M5" s="80" t="s">
        <v>72</v>
      </c>
      <c r="N5" s="80" t="s">
        <v>73</v>
      </c>
      <c r="O5" s="80">
        <v>10</v>
      </c>
      <c r="P5" s="83">
        <v>11</v>
      </c>
      <c r="Q5" s="80" t="s">
        <v>74</v>
      </c>
      <c r="R5" s="80" t="s">
        <v>75</v>
      </c>
      <c r="S5" s="81" t="s">
        <v>76</v>
      </c>
      <c r="T5" s="81" t="s">
        <v>77</v>
      </c>
      <c r="U5" s="81" t="s">
        <v>78</v>
      </c>
      <c r="V5" s="81">
        <v>13</v>
      </c>
      <c r="W5" s="81">
        <v>14</v>
      </c>
      <c r="X5" s="84">
        <v>15</v>
      </c>
      <c r="Y5" s="58"/>
      <c r="Z5" s="59"/>
      <c r="AA5" s="60"/>
      <c r="AB5" s="61"/>
      <c r="AC5" s="79">
        <v>1</v>
      </c>
      <c r="AD5" s="80">
        <v>2</v>
      </c>
      <c r="AE5" s="83">
        <v>3</v>
      </c>
      <c r="AF5" s="80">
        <v>4</v>
      </c>
      <c r="AG5" s="80">
        <v>5</v>
      </c>
      <c r="AH5" s="83">
        <v>6</v>
      </c>
      <c r="AI5" s="80">
        <v>7</v>
      </c>
      <c r="AJ5" s="83">
        <v>8</v>
      </c>
      <c r="AK5" s="80" t="s">
        <v>69</v>
      </c>
      <c r="AL5" s="80" t="s">
        <v>70</v>
      </c>
      <c r="AM5" s="80" t="s">
        <v>71</v>
      </c>
      <c r="AN5" s="80" t="s">
        <v>72</v>
      </c>
      <c r="AO5" s="80" t="s">
        <v>73</v>
      </c>
      <c r="AP5" s="80">
        <v>10</v>
      </c>
      <c r="AQ5" s="83">
        <v>11</v>
      </c>
      <c r="AR5" s="80" t="s">
        <v>74</v>
      </c>
      <c r="AS5" s="80" t="s">
        <v>75</v>
      </c>
      <c r="AT5" s="81" t="s">
        <v>76</v>
      </c>
      <c r="AU5" s="81" t="s">
        <v>77</v>
      </c>
      <c r="AV5" s="81" t="s">
        <v>78</v>
      </c>
      <c r="AW5" s="81">
        <v>13</v>
      </c>
      <c r="AX5" s="81">
        <v>14</v>
      </c>
      <c r="AY5" s="84">
        <v>15</v>
      </c>
      <c r="AZ5" s="62"/>
      <c r="BA5" s="59"/>
      <c r="BB5" s="59"/>
      <c r="BC5" s="63"/>
      <c r="BD5" s="59"/>
      <c r="BE5" s="64"/>
    </row>
    <row r="6" spans="1:57" ht="16.5" customHeight="1">
      <c r="A6" s="301" t="s">
        <v>38</v>
      </c>
      <c r="B6" s="302"/>
      <c r="C6" s="303"/>
      <c r="D6" s="304"/>
      <c r="E6" s="305"/>
      <c r="F6" s="304"/>
      <c r="G6" s="306"/>
      <c r="H6" s="306"/>
      <c r="I6" s="306">
        <v>5</v>
      </c>
      <c r="J6" s="306"/>
      <c r="K6" s="306"/>
      <c r="L6" s="306"/>
      <c r="M6" s="306"/>
      <c r="N6" s="306"/>
      <c r="O6" s="306"/>
      <c r="P6" s="306"/>
      <c r="Q6" s="307"/>
      <c r="R6" s="307"/>
      <c r="S6" s="307"/>
      <c r="T6" s="307"/>
      <c r="U6" s="307"/>
      <c r="V6" s="307"/>
      <c r="W6" s="307"/>
      <c r="X6" s="307"/>
      <c r="Y6" s="308">
        <f aca="true" t="shared" si="0" ref="Y6:Y27">SUM(B6:X6)</f>
        <v>5</v>
      </c>
      <c r="Z6" s="309">
        <v>111.38</v>
      </c>
      <c r="AA6" s="310">
        <f aca="true" t="shared" si="1" ref="AA6:AA27">IF(Z6="","",SUM(Y6,Z6))</f>
        <v>116.38</v>
      </c>
      <c r="AB6" s="311">
        <f>IF(Z6="","",RANK(AA6,$AA$6:$AA20,1))</f>
        <v>3</v>
      </c>
      <c r="AC6" s="312"/>
      <c r="AD6" s="303"/>
      <c r="AE6" s="304"/>
      <c r="AF6" s="305"/>
      <c r="AG6" s="304"/>
      <c r="AH6" s="304"/>
      <c r="AI6" s="313"/>
      <c r="AJ6" s="304"/>
      <c r="AK6" s="305">
        <v>5</v>
      </c>
      <c r="AL6" s="304"/>
      <c r="AM6" s="304"/>
      <c r="AN6" s="313"/>
      <c r="AO6" s="306"/>
      <c r="AP6" s="306"/>
      <c r="AQ6" s="306"/>
      <c r="AR6" s="307"/>
      <c r="AS6" s="307"/>
      <c r="AT6" s="307"/>
      <c r="AU6" s="307"/>
      <c r="AV6" s="307"/>
      <c r="AW6" s="307"/>
      <c r="AX6" s="307"/>
      <c r="AY6" s="307"/>
      <c r="AZ6" s="314">
        <f aca="true" t="shared" si="2" ref="AZ6:AZ27">SUM(AC6:AY6)</f>
        <v>5</v>
      </c>
      <c r="BA6" s="310">
        <v>109.16</v>
      </c>
      <c r="BB6" s="315">
        <f aca="true" t="shared" si="3" ref="BB6:BB27">IF(BA6="","",SUM(AZ6,BA6))</f>
        <v>114.16</v>
      </c>
      <c r="BC6" s="316">
        <f>IF(BA6="","",RANK(BB6,$BB$6:$BB20,1))</f>
        <v>3</v>
      </c>
      <c r="BD6" s="317">
        <f aca="true" t="shared" si="4" ref="BD6:BD27">IF(BB6="","",SUM(AA6,BB6))</f>
        <v>230.54</v>
      </c>
      <c r="BE6" s="318">
        <f>IF(BD6="","",RANK(BD6,$BD$6:$BD20,1))</f>
        <v>1</v>
      </c>
    </row>
    <row r="7" spans="1:57" ht="16.5" customHeight="1">
      <c r="A7" s="301" t="s">
        <v>43</v>
      </c>
      <c r="B7" s="319"/>
      <c r="C7" s="320"/>
      <c r="D7" s="321"/>
      <c r="E7" s="322"/>
      <c r="F7" s="321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4"/>
      <c r="R7" s="324"/>
      <c r="S7" s="324"/>
      <c r="T7" s="324"/>
      <c r="U7" s="324"/>
      <c r="V7" s="324"/>
      <c r="W7" s="324"/>
      <c r="X7" s="324"/>
      <c r="Y7" s="325">
        <f t="shared" si="0"/>
        <v>0</v>
      </c>
      <c r="Z7" s="326">
        <v>116</v>
      </c>
      <c r="AA7" s="327">
        <f t="shared" si="1"/>
        <v>116</v>
      </c>
      <c r="AB7" s="328">
        <f>IF(Z7="","",RANK(AA7,$AA$6:$AA11,1))</f>
        <v>1</v>
      </c>
      <c r="AC7" s="329"/>
      <c r="AD7" s="320"/>
      <c r="AE7" s="321"/>
      <c r="AF7" s="322"/>
      <c r="AG7" s="321"/>
      <c r="AH7" s="321"/>
      <c r="AI7" s="330"/>
      <c r="AJ7" s="321">
        <v>5</v>
      </c>
      <c r="AK7" s="322"/>
      <c r="AL7" s="321"/>
      <c r="AM7" s="321"/>
      <c r="AN7" s="330"/>
      <c r="AO7" s="323"/>
      <c r="AP7" s="323"/>
      <c r="AQ7" s="323"/>
      <c r="AR7" s="324"/>
      <c r="AS7" s="324"/>
      <c r="AT7" s="324"/>
      <c r="AU7" s="324"/>
      <c r="AV7" s="324"/>
      <c r="AW7" s="324"/>
      <c r="AX7" s="324"/>
      <c r="AY7" s="324"/>
      <c r="AZ7" s="331">
        <f t="shared" si="2"/>
        <v>5</v>
      </c>
      <c r="BA7" s="327">
        <v>115.29</v>
      </c>
      <c r="BB7" s="332">
        <f t="shared" si="3"/>
        <v>120.29</v>
      </c>
      <c r="BC7" s="333">
        <f>IF(BA7="","",RANK(BB7,$BB$6:$BB11,1))</f>
        <v>4</v>
      </c>
      <c r="BD7" s="317">
        <f t="shared" si="4"/>
        <v>236.29000000000002</v>
      </c>
      <c r="BE7" s="318">
        <f>IF(BD7="","",RANK(BD7,$BD$6:$BD11,1))</f>
        <v>2</v>
      </c>
    </row>
    <row r="8" spans="1:57" ht="16.5" customHeight="1">
      <c r="A8" s="301" t="s">
        <v>45</v>
      </c>
      <c r="B8" s="319"/>
      <c r="C8" s="320"/>
      <c r="D8" s="321"/>
      <c r="E8" s="322"/>
      <c r="F8" s="321"/>
      <c r="G8" s="323"/>
      <c r="H8" s="323"/>
      <c r="I8" s="323"/>
      <c r="J8" s="323"/>
      <c r="K8" s="323"/>
      <c r="L8" s="323"/>
      <c r="M8" s="323">
        <v>5</v>
      </c>
      <c r="N8" s="323"/>
      <c r="O8" s="323">
        <v>5</v>
      </c>
      <c r="P8" s="323"/>
      <c r="Q8" s="324"/>
      <c r="R8" s="324"/>
      <c r="S8" s="324"/>
      <c r="T8" s="324"/>
      <c r="U8" s="324"/>
      <c r="V8" s="324"/>
      <c r="W8" s="324"/>
      <c r="X8" s="324">
        <v>5</v>
      </c>
      <c r="Y8" s="325">
        <f t="shared" si="0"/>
        <v>15</v>
      </c>
      <c r="Z8" s="326">
        <v>115.17</v>
      </c>
      <c r="AA8" s="327">
        <f t="shared" si="1"/>
        <v>130.17000000000002</v>
      </c>
      <c r="AB8" s="328">
        <f>IF(Z8="","",RANK(AA8,$AA$6:$AA25,1))</f>
        <v>14</v>
      </c>
      <c r="AC8" s="329"/>
      <c r="AD8" s="320"/>
      <c r="AE8" s="321"/>
      <c r="AF8" s="322"/>
      <c r="AG8" s="321"/>
      <c r="AH8" s="321"/>
      <c r="AI8" s="330"/>
      <c r="AJ8" s="321"/>
      <c r="AK8" s="322"/>
      <c r="AL8" s="321"/>
      <c r="AM8" s="321"/>
      <c r="AN8" s="330"/>
      <c r="AO8" s="323"/>
      <c r="AP8" s="323"/>
      <c r="AQ8" s="323"/>
      <c r="AR8" s="324"/>
      <c r="AS8" s="324"/>
      <c r="AT8" s="324"/>
      <c r="AU8" s="324"/>
      <c r="AV8" s="324"/>
      <c r="AW8" s="324"/>
      <c r="AX8" s="324"/>
      <c r="AY8" s="324"/>
      <c r="AZ8" s="331">
        <f t="shared" si="2"/>
        <v>0</v>
      </c>
      <c r="BA8" s="327">
        <v>108.88</v>
      </c>
      <c r="BB8" s="332">
        <f t="shared" si="3"/>
        <v>108.88</v>
      </c>
      <c r="BC8" s="333">
        <f>IF(BA8="","",RANK(BB8,$BB$6:$BB25,1))</f>
        <v>1</v>
      </c>
      <c r="BD8" s="317">
        <f t="shared" si="4"/>
        <v>239.05</v>
      </c>
      <c r="BE8" s="318">
        <f>IF(BD8="","",RANK(BD8,$BD$6:$BD25,1))</f>
        <v>3</v>
      </c>
    </row>
    <row r="9" spans="1:57" ht="16.5" customHeight="1">
      <c r="A9" s="301" t="s">
        <v>41</v>
      </c>
      <c r="B9" s="319"/>
      <c r="C9" s="320"/>
      <c r="D9" s="321"/>
      <c r="E9" s="322"/>
      <c r="F9" s="321"/>
      <c r="G9" s="323"/>
      <c r="H9" s="323"/>
      <c r="I9" s="323">
        <v>5</v>
      </c>
      <c r="J9" s="323"/>
      <c r="K9" s="323"/>
      <c r="L9" s="323">
        <v>5</v>
      </c>
      <c r="M9" s="323"/>
      <c r="N9" s="323"/>
      <c r="O9" s="323"/>
      <c r="P9" s="323"/>
      <c r="Q9" s="324"/>
      <c r="R9" s="324"/>
      <c r="S9" s="324"/>
      <c r="T9" s="324"/>
      <c r="U9" s="324"/>
      <c r="V9" s="324"/>
      <c r="W9" s="324"/>
      <c r="X9" s="324"/>
      <c r="Y9" s="325">
        <f t="shared" si="0"/>
        <v>10</v>
      </c>
      <c r="Z9" s="326">
        <v>111.81</v>
      </c>
      <c r="AA9" s="327">
        <f t="shared" si="1"/>
        <v>121.81</v>
      </c>
      <c r="AB9" s="328">
        <f>IF(Z9="","",RANK(AA9,$AA$6:$AA24,1))</f>
        <v>7</v>
      </c>
      <c r="AC9" s="329"/>
      <c r="AD9" s="320"/>
      <c r="AE9" s="321"/>
      <c r="AF9" s="322"/>
      <c r="AG9" s="321"/>
      <c r="AH9" s="321"/>
      <c r="AI9" s="330"/>
      <c r="AJ9" s="321">
        <v>5</v>
      </c>
      <c r="AK9" s="322"/>
      <c r="AL9" s="321"/>
      <c r="AM9" s="321"/>
      <c r="AN9" s="330"/>
      <c r="AO9" s="323"/>
      <c r="AP9" s="323"/>
      <c r="AQ9" s="323"/>
      <c r="AR9" s="324"/>
      <c r="AS9" s="324"/>
      <c r="AT9" s="324"/>
      <c r="AU9" s="324"/>
      <c r="AV9" s="324"/>
      <c r="AW9" s="324"/>
      <c r="AX9" s="324"/>
      <c r="AY9" s="324"/>
      <c r="AZ9" s="331">
        <f t="shared" si="2"/>
        <v>5</v>
      </c>
      <c r="BA9" s="327">
        <v>113.08</v>
      </c>
      <c r="BB9" s="332">
        <f t="shared" si="3"/>
        <v>118.08</v>
      </c>
      <c r="BC9" s="333">
        <f>IF(BA9="","",RANK(BB9,$BB$6:$BB24,1))</f>
        <v>5</v>
      </c>
      <c r="BD9" s="317">
        <f t="shared" si="4"/>
        <v>239.89</v>
      </c>
      <c r="BE9" s="318">
        <f>IF(BD9="","",RANK(BD9,$BD$6:$BD24,1))</f>
        <v>4</v>
      </c>
    </row>
    <row r="10" spans="1:57" ht="16.5" customHeight="1">
      <c r="A10" s="301" t="s">
        <v>39</v>
      </c>
      <c r="B10" s="319"/>
      <c r="C10" s="320"/>
      <c r="D10" s="321"/>
      <c r="E10" s="322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  <c r="R10" s="324"/>
      <c r="S10" s="324"/>
      <c r="T10" s="324"/>
      <c r="U10" s="324"/>
      <c r="V10" s="324"/>
      <c r="W10" s="324"/>
      <c r="X10" s="324"/>
      <c r="Y10" s="325">
        <f t="shared" si="0"/>
        <v>0</v>
      </c>
      <c r="Z10" s="326">
        <v>120.27</v>
      </c>
      <c r="AA10" s="327">
        <f t="shared" si="1"/>
        <v>120.27</v>
      </c>
      <c r="AB10" s="328">
        <f>IF(Z10="","",RANK(AA10,$AA$6:$AA23,1))</f>
        <v>5</v>
      </c>
      <c r="AC10" s="329"/>
      <c r="AD10" s="320"/>
      <c r="AE10" s="321"/>
      <c r="AF10" s="322"/>
      <c r="AG10" s="321"/>
      <c r="AH10" s="321"/>
      <c r="AI10" s="330"/>
      <c r="AJ10" s="321"/>
      <c r="AK10" s="322"/>
      <c r="AL10" s="321"/>
      <c r="AM10" s="321"/>
      <c r="AN10" s="330"/>
      <c r="AO10" s="323"/>
      <c r="AP10" s="323"/>
      <c r="AQ10" s="323"/>
      <c r="AR10" s="324"/>
      <c r="AS10" s="324"/>
      <c r="AT10" s="324"/>
      <c r="AU10" s="324"/>
      <c r="AV10" s="324"/>
      <c r="AW10" s="324"/>
      <c r="AX10" s="324"/>
      <c r="AY10" s="324"/>
      <c r="AZ10" s="331">
        <f t="shared" si="2"/>
        <v>0</v>
      </c>
      <c r="BA10" s="327">
        <v>121.4</v>
      </c>
      <c r="BB10" s="332">
        <f t="shared" si="3"/>
        <v>121.4</v>
      </c>
      <c r="BC10" s="333">
        <f>IF(BA10="","",RANK(BB10,$BB$6:$BB23,1))</f>
        <v>9</v>
      </c>
      <c r="BD10" s="317">
        <f t="shared" si="4"/>
        <v>241.67000000000002</v>
      </c>
      <c r="BE10" s="318">
        <f>IF(BD10="","",RANK(BD10,$BD$6:$BD23,1))</f>
        <v>5</v>
      </c>
    </row>
    <row r="11" spans="1:57" ht="16.5" customHeight="1">
      <c r="A11" s="301" t="s">
        <v>33</v>
      </c>
      <c r="B11" s="319"/>
      <c r="C11" s="320"/>
      <c r="D11" s="321"/>
      <c r="E11" s="322"/>
      <c r="F11" s="321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4"/>
      <c r="R11" s="324"/>
      <c r="S11" s="324"/>
      <c r="T11" s="324"/>
      <c r="U11" s="324"/>
      <c r="V11" s="324"/>
      <c r="W11" s="324"/>
      <c r="X11" s="324"/>
      <c r="Y11" s="325">
        <f t="shared" si="0"/>
        <v>0</v>
      </c>
      <c r="Z11" s="326">
        <v>119.28</v>
      </c>
      <c r="AA11" s="327">
        <f t="shared" si="1"/>
        <v>119.28</v>
      </c>
      <c r="AB11" s="328">
        <f>IF(Z11="","",RANK(AA11,$AA$6:$AA31,1))</f>
        <v>4</v>
      </c>
      <c r="AC11" s="329"/>
      <c r="AD11" s="320"/>
      <c r="AE11" s="321"/>
      <c r="AF11" s="322"/>
      <c r="AG11" s="321"/>
      <c r="AH11" s="321"/>
      <c r="AI11" s="334"/>
      <c r="AJ11" s="321">
        <v>5</v>
      </c>
      <c r="AK11" s="322"/>
      <c r="AL11" s="321">
        <v>5</v>
      </c>
      <c r="AM11" s="321"/>
      <c r="AN11" s="330"/>
      <c r="AO11" s="323"/>
      <c r="AP11" s="323"/>
      <c r="AQ11" s="323"/>
      <c r="AR11" s="324"/>
      <c r="AS11" s="324"/>
      <c r="AT11" s="324"/>
      <c r="AU11" s="324"/>
      <c r="AV11" s="324"/>
      <c r="AW11" s="324"/>
      <c r="AX11" s="324"/>
      <c r="AY11" s="324"/>
      <c r="AZ11" s="331">
        <f t="shared" si="2"/>
        <v>10</v>
      </c>
      <c r="BA11" s="327">
        <v>113.7</v>
      </c>
      <c r="BB11" s="332">
        <f t="shared" si="3"/>
        <v>123.7</v>
      </c>
      <c r="BC11" s="333">
        <f>IF(BA11="","",RANK(BB11,$BB$6:$BB31,1))</f>
        <v>13</v>
      </c>
      <c r="BD11" s="317">
        <f t="shared" si="4"/>
        <v>242.98000000000002</v>
      </c>
      <c r="BE11" s="318">
        <f>IF(BD11="","",RANK(BD11,$BD$6:$BD31,1))</f>
        <v>6</v>
      </c>
    </row>
    <row r="12" spans="1:57" ht="16.5" customHeight="1">
      <c r="A12" s="158" t="s">
        <v>35</v>
      </c>
      <c r="B12" s="175"/>
      <c r="C12" s="176"/>
      <c r="D12" s="177"/>
      <c r="E12" s="178"/>
      <c r="F12" s="177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80"/>
      <c r="S12" s="180"/>
      <c r="T12" s="180"/>
      <c r="U12" s="180"/>
      <c r="V12" s="180"/>
      <c r="W12" s="180"/>
      <c r="X12" s="180"/>
      <c r="Y12" s="181">
        <f t="shared" si="0"/>
        <v>0</v>
      </c>
      <c r="Z12" s="182">
        <v>126.04</v>
      </c>
      <c r="AA12" s="183">
        <f t="shared" si="1"/>
        <v>126.04</v>
      </c>
      <c r="AB12" s="184">
        <f>IF(Z12="","",RANK(AA12,$AA$6:$AA30,1))</f>
        <v>11</v>
      </c>
      <c r="AC12" s="185"/>
      <c r="AD12" s="176"/>
      <c r="AE12" s="177"/>
      <c r="AF12" s="178"/>
      <c r="AG12" s="177"/>
      <c r="AH12" s="177"/>
      <c r="AI12" s="186"/>
      <c r="AJ12" s="177"/>
      <c r="AK12" s="178"/>
      <c r="AL12" s="177"/>
      <c r="AM12" s="177"/>
      <c r="AN12" s="186"/>
      <c r="AO12" s="179"/>
      <c r="AP12" s="179"/>
      <c r="AQ12" s="179"/>
      <c r="AR12" s="180"/>
      <c r="AS12" s="180"/>
      <c r="AT12" s="180"/>
      <c r="AU12" s="180"/>
      <c r="AV12" s="180"/>
      <c r="AW12" s="180"/>
      <c r="AX12" s="180"/>
      <c r="AY12" s="180"/>
      <c r="AZ12" s="187">
        <f t="shared" si="2"/>
        <v>0</v>
      </c>
      <c r="BA12" s="183">
        <v>117.15</v>
      </c>
      <c r="BB12" s="188">
        <f t="shared" si="3"/>
        <v>117.15</v>
      </c>
      <c r="BC12" s="189">
        <f>IF(BA12="","",RANK(BB12,$BB$6:$BB30,1))</f>
        <v>4</v>
      </c>
      <c r="BD12" s="173">
        <f t="shared" si="4"/>
        <v>243.19</v>
      </c>
      <c r="BE12" s="174">
        <f>IF(BD12="","",RANK(BD12,$BD$6:$BD30,1))</f>
        <v>7</v>
      </c>
    </row>
    <row r="13" spans="1:57" ht="16.5" customHeight="1">
      <c r="A13" s="282" t="s">
        <v>29</v>
      </c>
      <c r="B13" s="175"/>
      <c r="C13" s="176"/>
      <c r="D13" s="177"/>
      <c r="E13" s="178"/>
      <c r="F13" s="177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80"/>
      <c r="S13" s="180"/>
      <c r="T13" s="180"/>
      <c r="U13" s="180"/>
      <c r="V13" s="180"/>
      <c r="W13" s="180"/>
      <c r="X13" s="180"/>
      <c r="Y13" s="181">
        <f t="shared" si="0"/>
        <v>0</v>
      </c>
      <c r="Z13" s="182">
        <v>123.43</v>
      </c>
      <c r="AA13" s="183">
        <f t="shared" si="1"/>
        <v>123.43</v>
      </c>
      <c r="AB13" s="184">
        <f>IF(Z13="","",RANK(AA13,$AA$6:$AA37,1))</f>
        <v>8</v>
      </c>
      <c r="AC13" s="185"/>
      <c r="AD13" s="176"/>
      <c r="AE13" s="177"/>
      <c r="AF13" s="178"/>
      <c r="AG13" s="177"/>
      <c r="AH13" s="177"/>
      <c r="AI13" s="186"/>
      <c r="AJ13" s="177"/>
      <c r="AK13" s="178"/>
      <c r="AL13" s="177"/>
      <c r="AM13" s="177"/>
      <c r="AN13" s="186"/>
      <c r="AO13" s="179"/>
      <c r="AP13" s="179"/>
      <c r="AQ13" s="179"/>
      <c r="AR13" s="180"/>
      <c r="AS13" s="180"/>
      <c r="AT13" s="180"/>
      <c r="AU13" s="180"/>
      <c r="AV13" s="180"/>
      <c r="AW13" s="180"/>
      <c r="AX13" s="180"/>
      <c r="AY13" s="180"/>
      <c r="AZ13" s="187">
        <f t="shared" si="2"/>
        <v>0</v>
      </c>
      <c r="BA13" s="183">
        <v>119.91</v>
      </c>
      <c r="BB13" s="188">
        <f t="shared" si="3"/>
        <v>119.91</v>
      </c>
      <c r="BC13" s="189">
        <f>IF(BA13="","",RANK(BB13,$BB$6:$BB37,1))</f>
        <v>6</v>
      </c>
      <c r="BD13" s="173">
        <f t="shared" si="4"/>
        <v>243.34</v>
      </c>
      <c r="BE13" s="174">
        <f>IF(BD13="","",RANK(BD13,$BD$6:$BD37,1))</f>
        <v>8</v>
      </c>
    </row>
    <row r="14" spans="1:57" ht="16.5" customHeight="1">
      <c r="A14" s="158" t="s">
        <v>44</v>
      </c>
      <c r="B14" s="175"/>
      <c r="C14" s="176"/>
      <c r="D14" s="177"/>
      <c r="E14" s="178"/>
      <c r="F14" s="177"/>
      <c r="G14" s="179"/>
      <c r="H14" s="179"/>
      <c r="I14" s="179"/>
      <c r="J14" s="179"/>
      <c r="K14" s="179"/>
      <c r="L14" s="179"/>
      <c r="M14" s="179"/>
      <c r="N14" s="179"/>
      <c r="O14" s="179">
        <v>5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1">
        <f t="shared" si="0"/>
        <v>5</v>
      </c>
      <c r="Z14" s="182">
        <v>120.72</v>
      </c>
      <c r="AA14" s="183">
        <f t="shared" si="1"/>
        <v>125.72</v>
      </c>
      <c r="AB14" s="184">
        <f>IF(Z14="","",RANK(AA14,$AA$5:$AA31,1))</f>
        <v>10</v>
      </c>
      <c r="AC14" s="185"/>
      <c r="AD14" s="176">
        <v>5</v>
      </c>
      <c r="AE14" s="177"/>
      <c r="AF14" s="178"/>
      <c r="AG14" s="177"/>
      <c r="AH14" s="177"/>
      <c r="AI14" s="186"/>
      <c r="AJ14" s="177"/>
      <c r="AK14" s="178"/>
      <c r="AL14" s="177"/>
      <c r="AM14" s="177"/>
      <c r="AN14" s="186"/>
      <c r="AO14" s="179"/>
      <c r="AP14" s="179"/>
      <c r="AQ14" s="179"/>
      <c r="AR14" s="180"/>
      <c r="AS14" s="180"/>
      <c r="AT14" s="180"/>
      <c r="AU14" s="180"/>
      <c r="AV14" s="180"/>
      <c r="AW14" s="180"/>
      <c r="AX14" s="180"/>
      <c r="AY14" s="180"/>
      <c r="AZ14" s="187">
        <f t="shared" si="2"/>
        <v>5</v>
      </c>
      <c r="BA14" s="183">
        <v>115.86</v>
      </c>
      <c r="BB14" s="188">
        <f t="shared" si="3"/>
        <v>120.86</v>
      </c>
      <c r="BC14" s="189">
        <f>IF(BA14="","",RANK(BB14,$BB$6:$BB31,1))</f>
        <v>8</v>
      </c>
      <c r="BD14" s="173">
        <f t="shared" si="4"/>
        <v>246.57999999999998</v>
      </c>
      <c r="BE14" s="174">
        <f>IF(BD14="","",RANK(BD14,$BD$6:$BD31,1))</f>
        <v>9</v>
      </c>
    </row>
    <row r="15" spans="1:57" ht="16.5" customHeight="1">
      <c r="A15" s="158" t="s">
        <v>30</v>
      </c>
      <c r="B15" s="175"/>
      <c r="C15" s="176"/>
      <c r="D15" s="177"/>
      <c r="E15" s="178"/>
      <c r="F15" s="177"/>
      <c r="G15" s="179"/>
      <c r="H15" s="179"/>
      <c r="I15" s="179">
        <v>5</v>
      </c>
      <c r="J15" s="179"/>
      <c r="K15" s="179"/>
      <c r="L15" s="179"/>
      <c r="M15" s="179"/>
      <c r="N15" s="179"/>
      <c r="O15" s="179"/>
      <c r="P15" s="179"/>
      <c r="Q15" s="180"/>
      <c r="R15" s="180"/>
      <c r="S15" s="180"/>
      <c r="T15" s="180"/>
      <c r="U15" s="180"/>
      <c r="V15" s="180"/>
      <c r="W15" s="180"/>
      <c r="X15" s="180"/>
      <c r="Y15" s="181">
        <f t="shared" si="0"/>
        <v>5</v>
      </c>
      <c r="Z15" s="182">
        <v>120.22</v>
      </c>
      <c r="AA15" s="183">
        <f t="shared" si="1"/>
        <v>125.22</v>
      </c>
      <c r="AB15" s="184">
        <f>IF(Z15="","",RANK(AA15,$AA$6:$AA38,1))</f>
        <v>9</v>
      </c>
      <c r="AC15" s="185"/>
      <c r="AD15" s="176"/>
      <c r="AE15" s="177"/>
      <c r="AF15" s="178"/>
      <c r="AG15" s="177"/>
      <c r="AH15" s="177"/>
      <c r="AI15" s="186"/>
      <c r="AJ15" s="177">
        <v>5</v>
      </c>
      <c r="AK15" s="178"/>
      <c r="AL15" s="177"/>
      <c r="AM15" s="177"/>
      <c r="AN15" s="186"/>
      <c r="AO15" s="179"/>
      <c r="AP15" s="179"/>
      <c r="AQ15" s="179"/>
      <c r="AR15" s="180"/>
      <c r="AS15" s="180"/>
      <c r="AT15" s="180"/>
      <c r="AU15" s="180"/>
      <c r="AV15" s="180"/>
      <c r="AW15" s="180"/>
      <c r="AX15" s="180"/>
      <c r="AY15" s="180">
        <v>5</v>
      </c>
      <c r="AZ15" s="187">
        <f t="shared" si="2"/>
        <v>10</v>
      </c>
      <c r="BA15" s="183">
        <v>113.59</v>
      </c>
      <c r="BB15" s="188">
        <f t="shared" si="3"/>
        <v>123.59</v>
      </c>
      <c r="BC15" s="189">
        <f>IF(BA15="","",RANK(BB15,$BB$6:$BB38,1))</f>
        <v>12</v>
      </c>
      <c r="BD15" s="173">
        <f t="shared" si="4"/>
        <v>248.81</v>
      </c>
      <c r="BE15" s="174">
        <f>IF(BD15="","",RANK(BD15,$BD$6:$BD38,1))</f>
        <v>10</v>
      </c>
    </row>
    <row r="16" spans="1:57" ht="16.5" customHeight="1">
      <c r="A16" s="158" t="s">
        <v>40</v>
      </c>
      <c r="B16" s="175"/>
      <c r="C16" s="176"/>
      <c r="D16" s="177"/>
      <c r="E16" s="178"/>
      <c r="F16" s="177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180"/>
      <c r="S16" s="180"/>
      <c r="T16" s="180"/>
      <c r="U16" s="180"/>
      <c r="V16" s="180"/>
      <c r="W16" s="180"/>
      <c r="X16" s="180"/>
      <c r="Y16" s="181">
        <f t="shared" si="0"/>
        <v>0</v>
      </c>
      <c r="Z16" s="182">
        <v>112.05</v>
      </c>
      <c r="AA16" s="183">
        <f t="shared" si="1"/>
        <v>112.05</v>
      </c>
      <c r="AB16" s="184">
        <f>IF(Z16="","",RANK(AA16,$AA$6:$AA34,1))</f>
        <v>1</v>
      </c>
      <c r="AC16" s="185"/>
      <c r="AD16" s="176"/>
      <c r="AE16" s="177"/>
      <c r="AF16" s="178"/>
      <c r="AG16" s="177"/>
      <c r="AH16" s="177"/>
      <c r="AI16" s="186"/>
      <c r="AJ16" s="177">
        <v>5</v>
      </c>
      <c r="AK16" s="178"/>
      <c r="AL16" s="177"/>
      <c r="AM16" s="177"/>
      <c r="AN16" s="186"/>
      <c r="AO16" s="179"/>
      <c r="AP16" s="179"/>
      <c r="AQ16" s="179"/>
      <c r="AR16" s="180"/>
      <c r="AS16" s="180"/>
      <c r="AT16" s="180"/>
      <c r="AU16" s="180">
        <v>5</v>
      </c>
      <c r="AV16" s="180"/>
      <c r="AW16" s="180"/>
      <c r="AX16" s="180"/>
      <c r="AY16" s="180">
        <v>5</v>
      </c>
      <c r="AZ16" s="187">
        <f t="shared" si="2"/>
        <v>15</v>
      </c>
      <c r="BA16" s="183">
        <v>123.27</v>
      </c>
      <c r="BB16" s="188">
        <f t="shared" si="3"/>
        <v>138.26999999999998</v>
      </c>
      <c r="BC16" s="189">
        <f>IF(BA16="","",RANK(BB16,$BB$6:$BB34,1))</f>
        <v>16</v>
      </c>
      <c r="BD16" s="173">
        <f t="shared" si="4"/>
        <v>250.32</v>
      </c>
      <c r="BE16" s="174">
        <f>IF(BD16="","",RANK(BD16,$BD$6:$BD34,1))</f>
        <v>11</v>
      </c>
    </row>
    <row r="17" spans="1:57" ht="16.5" customHeight="1">
      <c r="A17" s="158" t="s">
        <v>49</v>
      </c>
      <c r="B17" s="175"/>
      <c r="C17" s="176"/>
      <c r="D17" s="177"/>
      <c r="E17" s="178"/>
      <c r="F17" s="177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  <c r="R17" s="180"/>
      <c r="S17" s="180"/>
      <c r="T17" s="180"/>
      <c r="U17" s="180"/>
      <c r="V17" s="180"/>
      <c r="W17" s="180"/>
      <c r="X17" s="180"/>
      <c r="Y17" s="181">
        <f t="shared" si="0"/>
        <v>0</v>
      </c>
      <c r="Z17" s="182">
        <v>128.78</v>
      </c>
      <c r="AA17" s="183">
        <f t="shared" si="1"/>
        <v>128.78</v>
      </c>
      <c r="AB17" s="184">
        <f>IF(Z17="","",RANK(AA17,$AA$6:$AA22,1))</f>
        <v>12</v>
      </c>
      <c r="AC17" s="185"/>
      <c r="AD17" s="176"/>
      <c r="AE17" s="177"/>
      <c r="AF17" s="178"/>
      <c r="AG17" s="177"/>
      <c r="AH17" s="177"/>
      <c r="AI17" s="186"/>
      <c r="AJ17" s="177"/>
      <c r="AK17" s="178"/>
      <c r="AL17" s="177"/>
      <c r="AM17" s="177"/>
      <c r="AN17" s="186"/>
      <c r="AO17" s="179"/>
      <c r="AP17" s="179"/>
      <c r="AQ17" s="179"/>
      <c r="AR17" s="180"/>
      <c r="AS17" s="180"/>
      <c r="AT17" s="180"/>
      <c r="AU17" s="180"/>
      <c r="AV17" s="180"/>
      <c r="AW17" s="180"/>
      <c r="AX17" s="180"/>
      <c r="AY17" s="180"/>
      <c r="AZ17" s="187">
        <f t="shared" si="2"/>
        <v>0</v>
      </c>
      <c r="BA17" s="183">
        <v>121.73</v>
      </c>
      <c r="BB17" s="188">
        <f t="shared" si="3"/>
        <v>121.73</v>
      </c>
      <c r="BC17" s="189">
        <f>IF(BA17="","",RANK(BB17,$BB$6:$BB22,1))</f>
        <v>11</v>
      </c>
      <c r="BD17" s="173">
        <f t="shared" si="4"/>
        <v>250.51</v>
      </c>
      <c r="BE17" s="174">
        <f>IF(BD17="","",RANK(BD17,$BD$6:$BD22,1))</f>
        <v>12</v>
      </c>
    </row>
    <row r="18" spans="1:57" ht="16.5" customHeight="1">
      <c r="A18" s="158" t="s">
        <v>34</v>
      </c>
      <c r="B18" s="175"/>
      <c r="C18" s="176"/>
      <c r="D18" s="177"/>
      <c r="E18" s="178"/>
      <c r="F18" s="177"/>
      <c r="G18" s="179"/>
      <c r="H18" s="179"/>
      <c r="I18" s="179"/>
      <c r="J18" s="179"/>
      <c r="K18" s="179"/>
      <c r="L18" s="179"/>
      <c r="M18" s="179">
        <v>5</v>
      </c>
      <c r="N18" s="179"/>
      <c r="O18" s="179"/>
      <c r="P18" s="179"/>
      <c r="Q18" s="180"/>
      <c r="R18" s="180"/>
      <c r="S18" s="180"/>
      <c r="T18" s="180"/>
      <c r="U18" s="180"/>
      <c r="V18" s="180"/>
      <c r="W18" s="180"/>
      <c r="X18" s="180"/>
      <c r="Y18" s="181">
        <f t="shared" si="0"/>
        <v>5</v>
      </c>
      <c r="Z18" s="182">
        <v>123.93</v>
      </c>
      <c r="AA18" s="183">
        <f t="shared" si="1"/>
        <v>128.93</v>
      </c>
      <c r="AB18" s="184">
        <f>IF(Z18="","",RANK(AA18,$AA$6:$AA37,1))</f>
        <v>13</v>
      </c>
      <c r="AC18" s="185"/>
      <c r="AD18" s="176"/>
      <c r="AE18" s="177"/>
      <c r="AF18" s="178"/>
      <c r="AG18" s="177"/>
      <c r="AH18" s="177"/>
      <c r="AI18" s="186"/>
      <c r="AJ18" s="177"/>
      <c r="AK18" s="178"/>
      <c r="AL18" s="177"/>
      <c r="AM18" s="177"/>
      <c r="AN18" s="186"/>
      <c r="AO18" s="179"/>
      <c r="AP18" s="179">
        <v>5</v>
      </c>
      <c r="AQ18" s="179"/>
      <c r="AR18" s="180"/>
      <c r="AS18" s="180"/>
      <c r="AT18" s="180"/>
      <c r="AU18" s="180"/>
      <c r="AV18" s="180"/>
      <c r="AW18" s="180"/>
      <c r="AX18" s="180"/>
      <c r="AY18" s="180"/>
      <c r="AZ18" s="187">
        <f t="shared" si="2"/>
        <v>5</v>
      </c>
      <c r="BA18" s="183">
        <v>116.63</v>
      </c>
      <c r="BB18" s="188">
        <f t="shared" si="3"/>
        <v>121.63</v>
      </c>
      <c r="BC18" s="189">
        <f>IF(BA18="","",RANK(BB18,$BB$6:$BB37,1))</f>
        <v>10</v>
      </c>
      <c r="BD18" s="173">
        <f t="shared" si="4"/>
        <v>250.56</v>
      </c>
      <c r="BE18" s="174">
        <f>IF(BD18="","",RANK(BD18,$BD$6:$BD37,1))</f>
        <v>13</v>
      </c>
    </row>
    <row r="19" spans="1:57" ht="16.5" customHeight="1">
      <c r="A19" s="157" t="s">
        <v>47</v>
      </c>
      <c r="B19" s="175"/>
      <c r="C19" s="176"/>
      <c r="D19" s="177"/>
      <c r="E19" s="178"/>
      <c r="F19" s="177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80"/>
      <c r="S19" s="180"/>
      <c r="T19" s="180"/>
      <c r="U19" s="180"/>
      <c r="V19" s="180"/>
      <c r="W19" s="180"/>
      <c r="X19" s="180"/>
      <c r="Y19" s="181">
        <f t="shared" si="0"/>
        <v>0</v>
      </c>
      <c r="Z19" s="182">
        <v>121.43</v>
      </c>
      <c r="AA19" s="183">
        <f t="shared" si="1"/>
        <v>121.43</v>
      </c>
      <c r="AB19" s="184">
        <f>IF(Z19="","",RANK(AA19,$AA$6:$AA33,1))</f>
        <v>6</v>
      </c>
      <c r="AC19" s="185"/>
      <c r="AD19" s="176">
        <v>5</v>
      </c>
      <c r="AE19" s="177"/>
      <c r="AF19" s="178"/>
      <c r="AG19" s="177"/>
      <c r="AH19" s="177"/>
      <c r="AI19" s="186">
        <v>5</v>
      </c>
      <c r="AJ19" s="177"/>
      <c r="AK19" s="178"/>
      <c r="AL19" s="177"/>
      <c r="AM19" s="177"/>
      <c r="AN19" s="186"/>
      <c r="AO19" s="179"/>
      <c r="AP19" s="179"/>
      <c r="AQ19" s="179"/>
      <c r="AR19" s="180"/>
      <c r="AS19" s="180"/>
      <c r="AT19" s="180"/>
      <c r="AU19" s="180"/>
      <c r="AV19" s="180"/>
      <c r="AW19" s="180"/>
      <c r="AX19" s="180"/>
      <c r="AY19" s="180"/>
      <c r="AZ19" s="187">
        <f t="shared" si="2"/>
        <v>10</v>
      </c>
      <c r="BA19" s="183">
        <v>130.22</v>
      </c>
      <c r="BB19" s="188">
        <f t="shared" si="3"/>
        <v>140.22</v>
      </c>
      <c r="BC19" s="189">
        <f>IF(BA19="","",RANK(BB19,$BB$6:$BB33,1))</f>
        <v>18</v>
      </c>
      <c r="BD19" s="173">
        <f t="shared" si="4"/>
        <v>261.65</v>
      </c>
      <c r="BE19" s="174">
        <f>IF(BD19="","",RANK(BD19,$BD$6:$BD33,1))</f>
        <v>14</v>
      </c>
    </row>
    <row r="20" spans="1:57" ht="16.5" customHeight="1">
      <c r="A20" s="158" t="s">
        <v>37</v>
      </c>
      <c r="B20" s="175"/>
      <c r="C20" s="176"/>
      <c r="D20" s="177"/>
      <c r="E20" s="178"/>
      <c r="F20" s="17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80"/>
      <c r="S20" s="180"/>
      <c r="T20" s="180"/>
      <c r="U20" s="180">
        <v>25</v>
      </c>
      <c r="V20" s="180"/>
      <c r="W20" s="180"/>
      <c r="X20" s="180"/>
      <c r="Y20" s="181">
        <f t="shared" si="0"/>
        <v>25</v>
      </c>
      <c r="Z20" s="182">
        <v>127.12</v>
      </c>
      <c r="AA20" s="183">
        <f t="shared" si="1"/>
        <v>152.12</v>
      </c>
      <c r="AB20" s="184">
        <f>IF(Z20="","",RANK(AA20,$AA$6:$AA35,1))</f>
        <v>19</v>
      </c>
      <c r="AC20" s="185"/>
      <c r="AD20" s="176"/>
      <c r="AE20" s="177"/>
      <c r="AF20" s="178"/>
      <c r="AG20" s="177"/>
      <c r="AH20" s="177"/>
      <c r="AI20" s="186"/>
      <c r="AJ20" s="177"/>
      <c r="AK20" s="178"/>
      <c r="AL20" s="177"/>
      <c r="AM20" s="177"/>
      <c r="AN20" s="186"/>
      <c r="AO20" s="179"/>
      <c r="AP20" s="179"/>
      <c r="AQ20" s="179"/>
      <c r="AR20" s="180"/>
      <c r="AS20" s="180"/>
      <c r="AT20" s="180"/>
      <c r="AU20" s="180"/>
      <c r="AV20" s="180"/>
      <c r="AW20" s="180"/>
      <c r="AX20" s="180"/>
      <c r="AY20" s="180"/>
      <c r="AZ20" s="187">
        <f t="shared" si="2"/>
        <v>0</v>
      </c>
      <c r="BA20" s="183">
        <v>110.63</v>
      </c>
      <c r="BB20" s="188">
        <f t="shared" si="3"/>
        <v>110.63</v>
      </c>
      <c r="BC20" s="189">
        <f>IF(BA20="","",RANK(BB20,$BB$6:$BB35,1))</f>
        <v>2</v>
      </c>
      <c r="BD20" s="173">
        <f t="shared" si="4"/>
        <v>262.75</v>
      </c>
      <c r="BE20" s="174">
        <f>IF(BD20="","",RANK(BD20,$BD$6:$BD35,1))</f>
        <v>15</v>
      </c>
    </row>
    <row r="21" spans="1:57" ht="16.5" customHeight="1">
      <c r="A21" s="157" t="s">
        <v>32</v>
      </c>
      <c r="B21" s="175"/>
      <c r="C21" s="176"/>
      <c r="D21" s="177"/>
      <c r="E21" s="178"/>
      <c r="F21" s="177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R21" s="180"/>
      <c r="S21" s="180"/>
      <c r="T21" s="180"/>
      <c r="U21" s="180"/>
      <c r="V21" s="180"/>
      <c r="W21" s="180"/>
      <c r="X21" s="180"/>
      <c r="Y21" s="181">
        <f t="shared" si="0"/>
        <v>0</v>
      </c>
      <c r="Z21" s="182">
        <v>130.37</v>
      </c>
      <c r="AA21" s="183">
        <f t="shared" si="1"/>
        <v>130.37</v>
      </c>
      <c r="AB21" s="184">
        <f>IF(Z21="","",RANK(AA21,$AA$6:$AA42,1))</f>
        <v>15</v>
      </c>
      <c r="AC21" s="185"/>
      <c r="AD21" s="176"/>
      <c r="AE21" s="177"/>
      <c r="AF21" s="178"/>
      <c r="AG21" s="177"/>
      <c r="AH21" s="177"/>
      <c r="AI21" s="186"/>
      <c r="AJ21" s="177"/>
      <c r="AK21" s="178"/>
      <c r="AL21" s="177"/>
      <c r="AM21" s="177">
        <v>5</v>
      </c>
      <c r="AN21" s="186"/>
      <c r="AO21" s="179"/>
      <c r="AP21" s="179"/>
      <c r="AQ21" s="179"/>
      <c r="AR21" s="180"/>
      <c r="AS21" s="180"/>
      <c r="AT21" s="180"/>
      <c r="AU21" s="180"/>
      <c r="AV21" s="180"/>
      <c r="AW21" s="180"/>
      <c r="AX21" s="180"/>
      <c r="AY21" s="180"/>
      <c r="AZ21" s="187">
        <f t="shared" si="2"/>
        <v>5</v>
      </c>
      <c r="BA21" s="183">
        <v>129.16</v>
      </c>
      <c r="BB21" s="188">
        <f t="shared" si="3"/>
        <v>134.16</v>
      </c>
      <c r="BC21" s="189">
        <f>IF(BA21="","",RANK(BB21,$BB$6:$BB42,1))</f>
        <v>15</v>
      </c>
      <c r="BD21" s="173">
        <f t="shared" si="4"/>
        <v>264.53</v>
      </c>
      <c r="BE21" s="174">
        <f>IF(BD21="","",RANK(BD21,$BD$6:$BD30,1))</f>
        <v>16</v>
      </c>
    </row>
    <row r="22" spans="1:57" ht="16.5" customHeight="1">
      <c r="A22" s="158" t="s">
        <v>31</v>
      </c>
      <c r="B22" s="175"/>
      <c r="C22" s="176"/>
      <c r="D22" s="177"/>
      <c r="E22" s="178">
        <v>5</v>
      </c>
      <c r="F22" s="177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180"/>
      <c r="S22" s="180"/>
      <c r="T22" s="180"/>
      <c r="U22" s="180"/>
      <c r="V22" s="180"/>
      <c r="W22" s="180"/>
      <c r="X22" s="180"/>
      <c r="Y22" s="181">
        <f t="shared" si="0"/>
        <v>5</v>
      </c>
      <c r="Z22" s="182">
        <v>134.11</v>
      </c>
      <c r="AA22" s="183">
        <f t="shared" si="1"/>
        <v>139.11</v>
      </c>
      <c r="AB22" s="184">
        <f>IF(Z22="","",RANK(AA22,$AA$6:$AA44,1))</f>
        <v>16</v>
      </c>
      <c r="AC22" s="185"/>
      <c r="AD22" s="176"/>
      <c r="AE22" s="177"/>
      <c r="AF22" s="178"/>
      <c r="AG22" s="177"/>
      <c r="AH22" s="177"/>
      <c r="AI22" s="186"/>
      <c r="AJ22" s="177"/>
      <c r="AK22" s="178"/>
      <c r="AL22" s="177"/>
      <c r="AM22" s="177"/>
      <c r="AN22" s="186"/>
      <c r="AO22" s="179"/>
      <c r="AP22" s="179"/>
      <c r="AQ22" s="179"/>
      <c r="AR22" s="180"/>
      <c r="AS22" s="180"/>
      <c r="AT22" s="180"/>
      <c r="AU22" s="180"/>
      <c r="AV22" s="180"/>
      <c r="AW22" s="180"/>
      <c r="AX22" s="180"/>
      <c r="AY22" s="180"/>
      <c r="AZ22" s="187">
        <f t="shared" si="2"/>
        <v>0</v>
      </c>
      <c r="BA22" s="183">
        <v>128.46</v>
      </c>
      <c r="BB22" s="188">
        <f t="shared" si="3"/>
        <v>128.46</v>
      </c>
      <c r="BC22" s="189">
        <f>IF(BA22="","",RANK(BB22,$BB$6:$BB44,1))</f>
        <v>14</v>
      </c>
      <c r="BD22" s="173">
        <f t="shared" si="4"/>
        <v>267.57000000000005</v>
      </c>
      <c r="BE22" s="174">
        <f>IF(BD22="","",RANK(BD22,$BD$6:$BD44,1))</f>
        <v>17</v>
      </c>
    </row>
    <row r="23" spans="1:57" ht="16.5" customHeight="1">
      <c r="A23" s="158" t="s">
        <v>36</v>
      </c>
      <c r="B23" s="175"/>
      <c r="C23" s="176"/>
      <c r="D23" s="177"/>
      <c r="E23" s="178"/>
      <c r="F23" s="177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180"/>
      <c r="S23" s="180"/>
      <c r="T23" s="180"/>
      <c r="U23" s="180"/>
      <c r="V23" s="180"/>
      <c r="W23" s="180"/>
      <c r="X23" s="180"/>
      <c r="Y23" s="181">
        <f t="shared" si="0"/>
        <v>0</v>
      </c>
      <c r="Z23" s="182">
        <v>146.06</v>
      </c>
      <c r="AA23" s="183">
        <f t="shared" si="1"/>
        <v>146.06</v>
      </c>
      <c r="AB23" s="184">
        <f>IF(Z23="","",RANK(AA23,$AA$6:$AA39,1))</f>
        <v>17</v>
      </c>
      <c r="AC23" s="185"/>
      <c r="AD23" s="176"/>
      <c r="AE23" s="177"/>
      <c r="AF23" s="178"/>
      <c r="AG23" s="177"/>
      <c r="AH23" s="177"/>
      <c r="AI23" s="186"/>
      <c r="AJ23" s="177"/>
      <c r="AK23" s="178"/>
      <c r="AL23" s="177"/>
      <c r="AM23" s="177"/>
      <c r="AN23" s="186"/>
      <c r="AO23" s="179"/>
      <c r="AP23" s="179">
        <v>5</v>
      </c>
      <c r="AQ23" s="179"/>
      <c r="AR23" s="180"/>
      <c r="AS23" s="180"/>
      <c r="AT23" s="180"/>
      <c r="AU23" s="180"/>
      <c r="AV23" s="180"/>
      <c r="AW23" s="180"/>
      <c r="AX23" s="180"/>
      <c r="AY23" s="180"/>
      <c r="AZ23" s="187">
        <f t="shared" si="2"/>
        <v>5</v>
      </c>
      <c r="BA23" s="183">
        <v>139.05</v>
      </c>
      <c r="BB23" s="188">
        <f t="shared" si="3"/>
        <v>144.05</v>
      </c>
      <c r="BC23" s="189">
        <f>IF(BA23="","",RANK(BB23,$BB$6:$BB39,1))</f>
        <v>19</v>
      </c>
      <c r="BD23" s="173">
        <f t="shared" si="4"/>
        <v>290.11</v>
      </c>
      <c r="BE23" s="174">
        <f>IF(BD23="","",RANK(BD23,$BD$6:$BD39,1))</f>
        <v>18</v>
      </c>
    </row>
    <row r="24" spans="1:57" ht="16.5" customHeight="1">
      <c r="A24" s="158" t="s">
        <v>46</v>
      </c>
      <c r="B24" s="175"/>
      <c r="C24" s="176"/>
      <c r="D24" s="177"/>
      <c r="E24" s="178"/>
      <c r="F24" s="177"/>
      <c r="G24" s="179"/>
      <c r="H24" s="179"/>
      <c r="I24" s="179"/>
      <c r="J24" s="179"/>
      <c r="K24" s="179"/>
      <c r="L24" s="179"/>
      <c r="M24" s="179"/>
      <c r="N24" s="179"/>
      <c r="O24" s="179">
        <v>5</v>
      </c>
      <c r="P24" s="179"/>
      <c r="Q24" s="180"/>
      <c r="R24" s="180"/>
      <c r="S24" s="180"/>
      <c r="T24" s="180"/>
      <c r="U24" s="180"/>
      <c r="V24" s="180"/>
      <c r="W24" s="180"/>
      <c r="X24" s="180"/>
      <c r="Y24" s="181">
        <f t="shared" si="0"/>
        <v>5</v>
      </c>
      <c r="Z24" s="182">
        <v>147.03</v>
      </c>
      <c r="AA24" s="183">
        <f t="shared" si="1"/>
        <v>152.03</v>
      </c>
      <c r="AB24" s="184">
        <f>IF(Z24="","",RANK(AA24,$AA$6:$AA39,1))</f>
        <v>18</v>
      </c>
      <c r="AC24" s="185"/>
      <c r="AD24" s="176"/>
      <c r="AE24" s="177"/>
      <c r="AF24" s="178"/>
      <c r="AG24" s="177"/>
      <c r="AH24" s="177"/>
      <c r="AI24" s="186"/>
      <c r="AJ24" s="177"/>
      <c r="AK24" s="178"/>
      <c r="AL24" s="177"/>
      <c r="AM24" s="177"/>
      <c r="AN24" s="186"/>
      <c r="AO24" s="179"/>
      <c r="AP24" s="179">
        <v>5</v>
      </c>
      <c r="AQ24" s="179"/>
      <c r="AR24" s="180"/>
      <c r="AS24" s="180"/>
      <c r="AT24" s="180"/>
      <c r="AU24" s="180"/>
      <c r="AV24" s="180"/>
      <c r="AW24" s="180"/>
      <c r="AX24" s="180"/>
      <c r="AY24" s="180"/>
      <c r="AZ24" s="187">
        <f t="shared" si="2"/>
        <v>5</v>
      </c>
      <c r="BA24" s="183">
        <v>133.82</v>
      </c>
      <c r="BB24" s="188">
        <f t="shared" si="3"/>
        <v>138.82</v>
      </c>
      <c r="BC24" s="189">
        <f>IF(BA24="","",RANK(BB24,$BB$6:$BB39,1))</f>
        <v>17</v>
      </c>
      <c r="BD24" s="173">
        <f t="shared" si="4"/>
        <v>290.85</v>
      </c>
      <c r="BE24" s="174">
        <f>IF(BD24="","",RANK(BD24,$BD$6:$BD39,1))</f>
        <v>19</v>
      </c>
    </row>
    <row r="25" spans="1:57" ht="16.5" customHeight="1">
      <c r="A25" s="158" t="s">
        <v>42</v>
      </c>
      <c r="B25" s="175"/>
      <c r="C25" s="176"/>
      <c r="D25" s="177"/>
      <c r="E25" s="178"/>
      <c r="F25" s="177"/>
      <c r="G25" s="179"/>
      <c r="H25" s="179"/>
      <c r="I25" s="179">
        <v>5</v>
      </c>
      <c r="J25" s="179"/>
      <c r="K25" s="179"/>
      <c r="L25" s="179"/>
      <c r="M25" s="179"/>
      <c r="N25" s="179"/>
      <c r="O25" s="179"/>
      <c r="P25" s="179"/>
      <c r="Q25" s="180"/>
      <c r="R25" s="180"/>
      <c r="S25" s="180"/>
      <c r="T25" s="180"/>
      <c r="U25" s="180"/>
      <c r="V25" s="180"/>
      <c r="W25" s="180"/>
      <c r="X25" s="180"/>
      <c r="Y25" s="181">
        <f t="shared" si="0"/>
        <v>5</v>
      </c>
      <c r="Z25" s="182">
        <v>159.73</v>
      </c>
      <c r="AA25" s="183">
        <f t="shared" si="1"/>
        <v>164.73</v>
      </c>
      <c r="AB25" s="184">
        <f>IF(Z25="","",RANK(AA25,$AA$6:$AA36,1))</f>
        <v>20</v>
      </c>
      <c r="AC25" s="185"/>
      <c r="AD25" s="176"/>
      <c r="AE25" s="177"/>
      <c r="AF25" s="178"/>
      <c r="AG25" s="177"/>
      <c r="AH25" s="177"/>
      <c r="AI25" s="186"/>
      <c r="AJ25" s="177">
        <v>5</v>
      </c>
      <c r="AK25" s="178"/>
      <c r="AL25" s="177"/>
      <c r="AM25" s="177"/>
      <c r="AN25" s="186"/>
      <c r="AO25" s="179"/>
      <c r="AP25" s="179"/>
      <c r="AQ25" s="179"/>
      <c r="AR25" s="180"/>
      <c r="AS25" s="180"/>
      <c r="AT25" s="180"/>
      <c r="AU25" s="180"/>
      <c r="AV25" s="180"/>
      <c r="AW25" s="180"/>
      <c r="AX25" s="180"/>
      <c r="AY25" s="180"/>
      <c r="AZ25" s="187">
        <f t="shared" si="2"/>
        <v>5</v>
      </c>
      <c r="BA25" s="183">
        <v>154.87</v>
      </c>
      <c r="BB25" s="188">
        <f t="shared" si="3"/>
        <v>159.87</v>
      </c>
      <c r="BC25" s="189">
        <f>IF(BA25="","",RANK(BB25,$BB$6:$BB36,1))</f>
        <v>20</v>
      </c>
      <c r="BD25" s="173">
        <f t="shared" si="4"/>
        <v>324.6</v>
      </c>
      <c r="BE25" s="174">
        <f>IF(BD25="","",RANK(BD25,$BD$6:$BD36,1))</f>
        <v>20</v>
      </c>
    </row>
    <row r="26" spans="1:57" ht="16.5" customHeight="1">
      <c r="A26" s="158" t="s">
        <v>48</v>
      </c>
      <c r="B26" s="175"/>
      <c r="C26" s="176"/>
      <c r="D26" s="177"/>
      <c r="E26" s="178">
        <v>5</v>
      </c>
      <c r="F26" s="177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80"/>
      <c r="R26" s="180"/>
      <c r="S26" s="180"/>
      <c r="T26" s="180"/>
      <c r="U26" s="180"/>
      <c r="V26" s="180"/>
      <c r="W26" s="180"/>
      <c r="X26" s="180"/>
      <c r="Y26" s="181">
        <f t="shared" si="0"/>
        <v>5</v>
      </c>
      <c r="Z26" s="182">
        <v>179.06</v>
      </c>
      <c r="AA26" s="183">
        <f t="shared" si="1"/>
        <v>184.06</v>
      </c>
      <c r="AB26" s="184">
        <f>IF(Z26="","",RANK(AA26,$AA$6:$AA40,1))</f>
        <v>22</v>
      </c>
      <c r="AC26" s="185"/>
      <c r="AD26" s="176"/>
      <c r="AE26" s="177"/>
      <c r="AF26" s="178"/>
      <c r="AG26" s="177"/>
      <c r="AH26" s="177"/>
      <c r="AI26" s="186"/>
      <c r="AJ26" s="177"/>
      <c r="AK26" s="178"/>
      <c r="AL26" s="177"/>
      <c r="AM26" s="177"/>
      <c r="AN26" s="186"/>
      <c r="AO26" s="179"/>
      <c r="AP26" s="179"/>
      <c r="AQ26" s="179"/>
      <c r="AR26" s="180"/>
      <c r="AS26" s="180"/>
      <c r="AT26" s="180"/>
      <c r="AU26" s="180"/>
      <c r="AV26" s="180"/>
      <c r="AW26" s="180"/>
      <c r="AX26" s="180"/>
      <c r="AY26" s="180"/>
      <c r="AZ26" s="187">
        <f t="shared" si="2"/>
        <v>0</v>
      </c>
      <c r="BA26" s="183">
        <v>169.03</v>
      </c>
      <c r="BB26" s="188">
        <f t="shared" si="3"/>
        <v>169.03</v>
      </c>
      <c r="BC26" s="189">
        <f>IF(BA26="","",RANK(BB26,$BB$6:$BB40,1))</f>
        <v>21</v>
      </c>
      <c r="BD26" s="173">
        <f t="shared" si="4"/>
        <v>353.09000000000003</v>
      </c>
      <c r="BE26" s="174">
        <f>IF(BD26="","",RANK(BD26,$BD$6:$BD40,1))</f>
        <v>21</v>
      </c>
    </row>
    <row r="27" spans="1:57" ht="16.5" customHeight="1">
      <c r="A27" s="281" t="s">
        <v>58</v>
      </c>
      <c r="B27" s="175"/>
      <c r="C27" s="176"/>
      <c r="D27" s="177"/>
      <c r="E27" s="178"/>
      <c r="F27" s="177"/>
      <c r="G27" s="179"/>
      <c r="H27" s="179"/>
      <c r="I27" s="179">
        <v>5</v>
      </c>
      <c r="J27" s="179"/>
      <c r="K27" s="179"/>
      <c r="L27" s="179"/>
      <c r="M27" s="179"/>
      <c r="N27" s="179"/>
      <c r="O27" s="179"/>
      <c r="P27" s="179"/>
      <c r="Q27" s="180"/>
      <c r="R27" s="180"/>
      <c r="S27" s="180"/>
      <c r="T27" s="180"/>
      <c r="U27" s="180"/>
      <c r="V27" s="180"/>
      <c r="W27" s="180"/>
      <c r="X27" s="180"/>
      <c r="Y27" s="181">
        <f t="shared" si="0"/>
        <v>5</v>
      </c>
      <c r="Z27" s="182">
        <v>178.35</v>
      </c>
      <c r="AA27" s="183">
        <f t="shared" si="1"/>
        <v>183.35</v>
      </c>
      <c r="AB27" s="184">
        <f>IF(Z27="","",RANK(AA27,$AA$5:$AA44,1))</f>
        <v>21</v>
      </c>
      <c r="AC27" s="185"/>
      <c r="AD27" s="176"/>
      <c r="AE27" s="177"/>
      <c r="AF27" s="178"/>
      <c r="AG27" s="177"/>
      <c r="AH27" s="177"/>
      <c r="AI27" s="186"/>
      <c r="AJ27" s="177"/>
      <c r="AK27" s="178"/>
      <c r="AL27" s="177"/>
      <c r="AM27" s="177"/>
      <c r="AN27" s="186"/>
      <c r="AO27" s="179"/>
      <c r="AP27" s="179"/>
      <c r="AQ27" s="179"/>
      <c r="AR27" s="180"/>
      <c r="AS27" s="180"/>
      <c r="AT27" s="180"/>
      <c r="AU27" s="180"/>
      <c r="AV27" s="180"/>
      <c r="AW27" s="180"/>
      <c r="AX27" s="180"/>
      <c r="AY27" s="180"/>
      <c r="AZ27" s="187">
        <f t="shared" si="2"/>
        <v>0</v>
      </c>
      <c r="BA27" s="183">
        <v>178.86</v>
      </c>
      <c r="BB27" s="188">
        <f t="shared" si="3"/>
        <v>178.86</v>
      </c>
      <c r="BC27" s="189">
        <f>IF(BA27="","",RANK(BB27,$BB$6:$BB44,1))</f>
        <v>22</v>
      </c>
      <c r="BD27" s="173">
        <f t="shared" si="4"/>
        <v>362.21000000000004</v>
      </c>
      <c r="BE27" s="174">
        <f>IF(BD27="","",RANK(BD27,$BD$6:$BD44,1))</f>
        <v>22</v>
      </c>
    </row>
    <row r="28" spans="1:57" ht="16.5" customHeight="1">
      <c r="A28" s="156"/>
      <c r="B28" s="175"/>
      <c r="C28" s="176"/>
      <c r="D28" s="177"/>
      <c r="E28" s="178"/>
      <c r="F28" s="177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80"/>
      <c r="R28" s="180"/>
      <c r="S28" s="180"/>
      <c r="T28" s="180"/>
      <c r="U28" s="180"/>
      <c r="V28" s="180"/>
      <c r="W28" s="180"/>
      <c r="X28" s="180"/>
      <c r="Y28" s="181">
        <f>SUM(B28:X28)</f>
        <v>0</v>
      </c>
      <c r="Z28" s="182"/>
      <c r="AA28" s="183">
        <f>IF(Z28="","",SUM(Y28,Z28))</f>
      </c>
      <c r="AB28" s="184">
        <f>IF(Z28="","",RANK(AA28,$AA$6:$AA30,1))</f>
      </c>
      <c r="AC28" s="185"/>
      <c r="AD28" s="176"/>
      <c r="AE28" s="177"/>
      <c r="AF28" s="178"/>
      <c r="AG28" s="177"/>
      <c r="AH28" s="177"/>
      <c r="AI28" s="186"/>
      <c r="AJ28" s="177"/>
      <c r="AK28" s="178"/>
      <c r="AL28" s="177"/>
      <c r="AM28" s="177"/>
      <c r="AN28" s="186"/>
      <c r="AO28" s="179"/>
      <c r="AP28" s="179"/>
      <c r="AQ28" s="179"/>
      <c r="AR28" s="180"/>
      <c r="AS28" s="180"/>
      <c r="AT28" s="180"/>
      <c r="AU28" s="180"/>
      <c r="AV28" s="180"/>
      <c r="AW28" s="180"/>
      <c r="AX28" s="180"/>
      <c r="AY28" s="180"/>
      <c r="AZ28" s="187">
        <f>SUM(AC28:AY28)</f>
        <v>0</v>
      </c>
      <c r="BA28" s="183"/>
      <c r="BB28" s="188">
        <f>IF(BA28="","",SUM(AZ28,BA28))</f>
      </c>
      <c r="BC28" s="189">
        <f>IF(BA28="","",RANK(BB28,$BB$6:$BB30,1))</f>
      </c>
      <c r="BD28" s="173">
        <f>IF(BB28="","",SUM(AA28,BB28))</f>
      </c>
      <c r="BE28" s="174">
        <f>IF(BD28="","",RANK(BD28,$BD$6:$BD30,1))</f>
      </c>
    </row>
    <row r="29" spans="1:57" ht="16.5" customHeight="1">
      <c r="A29" s="209"/>
      <c r="B29" s="175"/>
      <c r="C29" s="176"/>
      <c r="D29" s="177"/>
      <c r="E29" s="178"/>
      <c r="F29" s="177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  <c r="R29" s="180"/>
      <c r="S29" s="180"/>
      <c r="T29" s="180"/>
      <c r="U29" s="180"/>
      <c r="V29" s="180"/>
      <c r="W29" s="180"/>
      <c r="X29" s="180"/>
      <c r="Y29" s="181">
        <f>SUM(B29:X29)</f>
        <v>0</v>
      </c>
      <c r="Z29" s="182"/>
      <c r="AA29" s="183">
        <f>IF(Z29="","",SUM(Y29,Z29))</f>
      </c>
      <c r="AB29" s="184">
        <f>IF(Z29="","",RANK(AA29,$AA$6:$AA30,1))</f>
      </c>
      <c r="AC29" s="185"/>
      <c r="AD29" s="176"/>
      <c r="AE29" s="177"/>
      <c r="AF29" s="178"/>
      <c r="AG29" s="177"/>
      <c r="AH29" s="177"/>
      <c r="AI29" s="186"/>
      <c r="AJ29" s="177"/>
      <c r="AK29" s="178"/>
      <c r="AL29" s="177"/>
      <c r="AM29" s="177"/>
      <c r="AN29" s="186"/>
      <c r="AO29" s="179"/>
      <c r="AP29" s="179"/>
      <c r="AQ29" s="179"/>
      <c r="AR29" s="180"/>
      <c r="AS29" s="180"/>
      <c r="AT29" s="180"/>
      <c r="AU29" s="180"/>
      <c r="AV29" s="180"/>
      <c r="AW29" s="180"/>
      <c r="AX29" s="180"/>
      <c r="AY29" s="180"/>
      <c r="AZ29" s="187">
        <f>SUM(AC29:AY29)</f>
        <v>0</v>
      </c>
      <c r="BA29" s="183"/>
      <c r="BB29" s="188">
        <f>IF(BA29="","",SUM(AZ29,BA29))</f>
      </c>
      <c r="BC29" s="189">
        <f>IF(BA29="","",RANK(BB29,$BB$6:$BB30,1))</f>
      </c>
      <c r="BD29" s="173">
        <f>IF(BB29="","",SUM(AA29,BB29))</f>
      </c>
      <c r="BE29" s="174">
        <f>IF(BD29="","",RANK(BD29,$BD$6:$BD30,1))</f>
      </c>
    </row>
    <row r="30" spans="1:57" ht="16.5" customHeight="1" thickBot="1">
      <c r="A30" s="210"/>
      <c r="B30" s="193"/>
      <c r="C30" s="194"/>
      <c r="D30" s="195"/>
      <c r="E30" s="196"/>
      <c r="F30" s="195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R30" s="198"/>
      <c r="S30" s="198"/>
      <c r="T30" s="198"/>
      <c r="U30" s="198"/>
      <c r="V30" s="198"/>
      <c r="W30" s="198"/>
      <c r="X30" s="198"/>
      <c r="Y30" s="199">
        <f>SUM(B30:X30)</f>
        <v>0</v>
      </c>
      <c r="Z30" s="200"/>
      <c r="AA30" s="201">
        <f>IF(Z30="","",SUM(Y30,Z30))</f>
      </c>
      <c r="AB30" s="202">
        <f>IF(Z30="","",RANK(AA30,$AA$6:$AA30,1))</f>
      </c>
      <c r="AC30" s="203"/>
      <c r="AD30" s="194"/>
      <c r="AE30" s="195"/>
      <c r="AF30" s="196"/>
      <c r="AG30" s="195"/>
      <c r="AH30" s="195"/>
      <c r="AI30" s="204"/>
      <c r="AJ30" s="195"/>
      <c r="AK30" s="196"/>
      <c r="AL30" s="195"/>
      <c r="AM30" s="195"/>
      <c r="AN30" s="204"/>
      <c r="AO30" s="197"/>
      <c r="AP30" s="197"/>
      <c r="AQ30" s="197"/>
      <c r="AR30" s="198"/>
      <c r="AS30" s="198"/>
      <c r="AT30" s="198"/>
      <c r="AU30" s="198"/>
      <c r="AV30" s="198"/>
      <c r="AW30" s="198"/>
      <c r="AX30" s="198"/>
      <c r="AY30" s="198"/>
      <c r="AZ30" s="205">
        <f>SUM(AC30:AY30)</f>
        <v>0</v>
      </c>
      <c r="BA30" s="201"/>
      <c r="BB30" s="206">
        <f>IF(BA30="","",SUM(AZ30,BA30))</f>
      </c>
      <c r="BC30" s="207">
        <f>IF(BA30="","",RANK(BB30,$BB$6:$BB30,1))</f>
      </c>
      <c r="BD30" s="208">
        <f>IF(BB30="","",SUM(AA30,BB30))</f>
      </c>
      <c r="BE30" s="174">
        <f>IF(BD30="","",RANK(BD30,$BD$6:$BD30,1))</f>
      </c>
    </row>
    <row r="31" spans="2:27" ht="9.75" customHeight="1">
      <c r="B31" s="26"/>
      <c r="C31" s="24"/>
      <c r="H31" s="2"/>
      <c r="I31" s="2"/>
      <c r="J31" s="2"/>
      <c r="K31" s="2"/>
      <c r="L31" s="2"/>
      <c r="M31" s="2"/>
      <c r="Y31" s="27"/>
      <c r="Z31" s="11"/>
      <c r="AA31" s="10"/>
    </row>
    <row r="32" spans="25:28" s="12" customFormat="1" ht="9.75" customHeight="1">
      <c r="Y32" s="27"/>
      <c r="Z32" s="11"/>
      <c r="AA32" s="10"/>
      <c r="AB32" s="27"/>
    </row>
    <row r="33" ht="9.75" customHeight="1">
      <c r="AD33" s="28"/>
    </row>
    <row r="34" spans="30:31" ht="9.75" customHeight="1">
      <c r="AD34" s="28"/>
      <c r="AE34" s="12"/>
    </row>
    <row r="35" spans="30:31" ht="9.75" customHeight="1">
      <c r="AD35" s="28"/>
      <c r="AE35" s="12"/>
    </row>
    <row r="36" spans="30:31" ht="9.75" customHeight="1">
      <c r="AD36" s="31"/>
      <c r="AE36" s="12"/>
    </row>
    <row r="37" spans="30:31" ht="9.75" customHeight="1">
      <c r="AD37" s="31"/>
      <c r="AE37" s="12"/>
    </row>
    <row r="38" spans="30:31" ht="9.75" customHeight="1">
      <c r="AD38" s="31"/>
      <c r="AE38" s="12"/>
    </row>
    <row r="39" ht="9.75" customHeight="1">
      <c r="AD39" s="31"/>
    </row>
    <row r="40" ht="9.75" customHeight="1">
      <c r="AD40" s="31"/>
    </row>
    <row r="41" ht="9.75" customHeight="1">
      <c r="AD41" s="31"/>
    </row>
    <row r="42" ht="9.75" customHeight="1">
      <c r="AD42" s="31"/>
    </row>
    <row r="43" ht="9.75" customHeight="1">
      <c r="AD43" s="31"/>
    </row>
    <row r="44" ht="9.75" customHeight="1">
      <c r="AD44" s="31"/>
    </row>
    <row r="45" ht="9.75" customHeight="1">
      <c r="AD45" s="31"/>
    </row>
    <row r="46" ht="9.75" customHeight="1">
      <c r="AD46" s="31"/>
    </row>
    <row r="47" ht="9.75" customHeight="1">
      <c r="AD47" s="31"/>
    </row>
    <row r="48" ht="9.75" customHeight="1">
      <c r="AD48" s="31"/>
    </row>
    <row r="49" ht="9.75" customHeight="1">
      <c r="AD49" s="31"/>
    </row>
    <row r="50" spans="1:30" ht="9.75" customHeight="1">
      <c r="A50" s="32"/>
      <c r="B50" s="26"/>
      <c r="C50" s="24"/>
      <c r="G50" s="4"/>
      <c r="H50" s="6"/>
      <c r="L50" s="4"/>
      <c r="Y50" s="27"/>
      <c r="Z50" s="10"/>
      <c r="AA50" s="10"/>
      <c r="AC50" s="33"/>
      <c r="AD50" s="31"/>
    </row>
    <row r="51" spans="2:30" ht="9.75" customHeight="1">
      <c r="B51" s="26"/>
      <c r="C51" s="24"/>
      <c r="G51" s="4"/>
      <c r="H51" s="6"/>
      <c r="L51" s="4"/>
      <c r="Y51" s="27"/>
      <c r="Z51" s="10"/>
      <c r="AA51" s="10"/>
      <c r="AC51" s="33"/>
      <c r="AD51" s="31"/>
    </row>
    <row r="52" spans="1:30" ht="9.75" customHeight="1">
      <c r="A52" s="32"/>
      <c r="B52" s="26"/>
      <c r="C52" s="24"/>
      <c r="G52" s="4"/>
      <c r="H52" s="6"/>
      <c r="L52" s="4"/>
      <c r="Y52" s="27"/>
      <c r="Z52" s="10"/>
      <c r="AA52" s="10"/>
      <c r="AC52" s="33"/>
      <c r="AD52" s="31"/>
    </row>
    <row r="53" spans="1:30" ht="9.75" customHeight="1">
      <c r="A53" s="12"/>
      <c r="B53" s="26"/>
      <c r="C53" s="24"/>
      <c r="G53" s="4"/>
      <c r="H53" s="6"/>
      <c r="L53" s="4"/>
      <c r="Y53" s="27"/>
      <c r="Z53" s="10"/>
      <c r="AA53" s="10"/>
      <c r="AC53" s="33"/>
      <c r="AD53" s="31"/>
    </row>
    <row r="54" spans="1:29" ht="9.75" customHeight="1">
      <c r="A54" s="12"/>
      <c r="B54" s="26"/>
      <c r="C54" s="24"/>
      <c r="G54" s="26"/>
      <c r="H54" s="24"/>
      <c r="L54" s="4"/>
      <c r="M54" s="18"/>
      <c r="Y54" s="27"/>
      <c r="Z54" s="10"/>
      <c r="AA54" s="10"/>
      <c r="AC54" s="33"/>
    </row>
    <row r="55" spans="1:29" ht="9.75" customHeight="1">
      <c r="A55" s="12"/>
      <c r="B55" s="26"/>
      <c r="C55" s="24"/>
      <c r="G55" s="26"/>
      <c r="H55" s="24"/>
      <c r="L55" s="4"/>
      <c r="Y55" s="27"/>
      <c r="Z55" s="10"/>
      <c r="AA55" s="10"/>
      <c r="AC55" s="33"/>
    </row>
    <row r="56" spans="2:29" ht="9.75" customHeight="1">
      <c r="B56" s="26"/>
      <c r="C56" s="24"/>
      <c r="G56" s="26"/>
      <c r="H56" s="24"/>
      <c r="L56" s="4"/>
      <c r="M56" s="18"/>
      <c r="Y56" s="27"/>
      <c r="Z56" s="10"/>
      <c r="AA56" s="10"/>
      <c r="AC56" s="33"/>
    </row>
    <row r="57" spans="2:29" ht="9.75" customHeight="1">
      <c r="B57" s="26"/>
      <c r="C57" s="24"/>
      <c r="G57" s="26"/>
      <c r="H57" s="24"/>
      <c r="L57" s="4"/>
      <c r="Y57" s="27"/>
      <c r="Z57" s="10"/>
      <c r="AA57" s="10"/>
      <c r="AC57" s="33"/>
    </row>
    <row r="58" spans="1:29" ht="9.75" customHeight="1">
      <c r="A58" s="12"/>
      <c r="B58" s="26"/>
      <c r="C58" s="24"/>
      <c r="G58" s="26"/>
      <c r="H58" s="24"/>
      <c r="L58" s="4"/>
      <c r="Y58" s="27"/>
      <c r="Z58" s="10"/>
      <c r="AA58" s="10"/>
      <c r="AC58" s="33"/>
    </row>
    <row r="59" spans="1:29" ht="9.75" customHeight="1">
      <c r="A59" s="12"/>
      <c r="B59" s="26"/>
      <c r="C59" s="24"/>
      <c r="G59" s="26"/>
      <c r="H59" s="24"/>
      <c r="L59" s="4"/>
      <c r="M59" s="18"/>
      <c r="Y59" s="27"/>
      <c r="Z59" s="10"/>
      <c r="AA59" s="10"/>
      <c r="AC59" s="33"/>
    </row>
    <row r="60" spans="2:29" ht="9.75" customHeight="1">
      <c r="B60" s="26"/>
      <c r="C60" s="24"/>
      <c r="G60" s="26"/>
      <c r="H60" s="24"/>
      <c r="L60" s="4"/>
      <c r="Y60" s="27"/>
      <c r="Z60" s="10"/>
      <c r="AA60" s="10"/>
      <c r="AC60" s="33"/>
    </row>
    <row r="61" spans="1:29" ht="9.75" customHeight="1">
      <c r="A61" s="12"/>
      <c r="B61" s="26"/>
      <c r="C61" s="24"/>
      <c r="G61" s="26"/>
      <c r="H61" s="24"/>
      <c r="L61" s="4"/>
      <c r="Y61" s="27"/>
      <c r="Z61" s="10"/>
      <c r="AA61" s="10"/>
      <c r="AC61" s="33"/>
    </row>
    <row r="62" spans="1:29" ht="9.75" customHeight="1">
      <c r="A62" s="32"/>
      <c r="B62" s="26"/>
      <c r="C62" s="24"/>
      <c r="G62" s="26"/>
      <c r="H62" s="24"/>
      <c r="L62" s="4"/>
      <c r="Z62" s="10"/>
      <c r="AA62" s="10"/>
      <c r="AB62" s="27"/>
      <c r="AC62" s="34"/>
    </row>
    <row r="63" spans="2:29" ht="9.75" customHeight="1">
      <c r="B63" s="26"/>
      <c r="C63" s="24"/>
      <c r="G63" s="26"/>
      <c r="H63" s="24"/>
      <c r="L63" s="4"/>
      <c r="Z63" s="10"/>
      <c r="AA63" s="10"/>
      <c r="AB63" s="27"/>
      <c r="AC63" s="34"/>
    </row>
    <row r="64" spans="3:29" ht="9.75" customHeight="1">
      <c r="C64" s="2"/>
      <c r="D64" s="5"/>
      <c r="F64" s="5"/>
      <c r="H64" s="2"/>
      <c r="I64" s="5"/>
      <c r="K64" s="5"/>
      <c r="Z64" s="10"/>
      <c r="AA64" s="10"/>
      <c r="AB64" s="27"/>
      <c r="AC64" s="34"/>
    </row>
    <row r="65" spans="3:29" ht="9.75" customHeight="1">
      <c r="C65" s="2"/>
      <c r="D65" s="5"/>
      <c r="F65" s="5"/>
      <c r="H65" s="2"/>
      <c r="I65" s="5"/>
      <c r="K65" s="5"/>
      <c r="Z65" s="10"/>
      <c r="AA65" s="10"/>
      <c r="AB65" s="27"/>
      <c r="AC65" s="34"/>
    </row>
    <row r="66" spans="3:29" ht="9.75" customHeight="1">
      <c r="C66" s="2"/>
      <c r="D66" s="5"/>
      <c r="F66" s="5"/>
      <c r="H66" s="2"/>
      <c r="I66" s="5"/>
      <c r="K66" s="5"/>
      <c r="Z66" s="10"/>
      <c r="AA66" s="10"/>
      <c r="AB66" s="27"/>
      <c r="AC66" s="34"/>
    </row>
    <row r="67" spans="3:29" ht="11.25" customHeight="1">
      <c r="C67" s="2"/>
      <c r="D67" s="5"/>
      <c r="F67" s="5"/>
      <c r="H67" s="2"/>
      <c r="I67" s="5"/>
      <c r="K67" s="5"/>
      <c r="Z67" s="10"/>
      <c r="AA67" s="10"/>
      <c r="AB67" s="27"/>
      <c r="AC67" s="34"/>
    </row>
    <row r="68" spans="3:29" ht="11.25" customHeight="1">
      <c r="C68" s="2"/>
      <c r="D68" s="5"/>
      <c r="F68" s="5"/>
      <c r="H68" s="2"/>
      <c r="I68" s="5"/>
      <c r="K68" s="5"/>
      <c r="Z68" s="10"/>
      <c r="AA68" s="10"/>
      <c r="AB68" s="27"/>
      <c r="AC68" s="34"/>
    </row>
    <row r="69" spans="3:29" ht="11.25" customHeight="1">
      <c r="C69" s="2"/>
      <c r="D69" s="5"/>
      <c r="F69" s="5"/>
      <c r="H69" s="2"/>
      <c r="I69" s="5"/>
      <c r="K69" s="5"/>
      <c r="Z69" s="10"/>
      <c r="AA69" s="10"/>
      <c r="AB69" s="27"/>
      <c r="AC69" s="34"/>
    </row>
    <row r="70" spans="3:29" ht="11.25" customHeight="1">
      <c r="C70" s="2"/>
      <c r="D70" s="5"/>
      <c r="F70" s="5"/>
      <c r="H70" s="2"/>
      <c r="I70" s="5"/>
      <c r="K70" s="5"/>
      <c r="Z70" s="10"/>
      <c r="AA70" s="10"/>
      <c r="AB70" s="27"/>
      <c r="AC70" s="34"/>
    </row>
    <row r="71" spans="3:29" ht="11.25" customHeight="1">
      <c r="C71" s="2"/>
      <c r="D71" s="5"/>
      <c r="F71" s="5"/>
      <c r="H71" s="2"/>
      <c r="I71" s="5"/>
      <c r="K71" s="5"/>
      <c r="Z71" s="10"/>
      <c r="AA71" s="10"/>
      <c r="AB71" s="27"/>
      <c r="AC71" s="34"/>
    </row>
    <row r="72" spans="3:29" ht="11.25" customHeight="1">
      <c r="C72" s="2"/>
      <c r="D72" s="5"/>
      <c r="F72" s="5"/>
      <c r="H72" s="2"/>
      <c r="I72" s="5"/>
      <c r="K72" s="5"/>
      <c r="Z72" s="10"/>
      <c r="AA72" s="10"/>
      <c r="AB72" s="27"/>
      <c r="AC72" s="34"/>
    </row>
    <row r="73" spans="3:29" ht="11.25" customHeight="1">
      <c r="C73" s="2"/>
      <c r="D73" s="5"/>
      <c r="F73" s="5"/>
      <c r="H73" s="2"/>
      <c r="I73" s="5"/>
      <c r="K73" s="5"/>
      <c r="Z73" s="10"/>
      <c r="AA73" s="10"/>
      <c r="AB73" s="27"/>
      <c r="AC73" s="34"/>
    </row>
    <row r="74" spans="3:29" ht="11.25" customHeight="1">
      <c r="C74" s="2"/>
      <c r="D74" s="5"/>
      <c r="F74" s="5"/>
      <c r="H74" s="2"/>
      <c r="I74" s="5"/>
      <c r="K74" s="5"/>
      <c r="Z74" s="10"/>
      <c r="AA74" s="10"/>
      <c r="AB74" s="27"/>
      <c r="AC74" s="34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3:11" ht="11.25" customHeight="1">
      <c r="C90" s="2"/>
      <c r="D90" s="5"/>
      <c r="F90" s="5"/>
      <c r="H90" s="2"/>
      <c r="I90" s="5"/>
      <c r="K90" s="5"/>
    </row>
    <row r="91" spans="3:11" ht="11.25" customHeight="1">
      <c r="C91" s="2"/>
      <c r="D91" s="5"/>
      <c r="F91" s="5"/>
      <c r="H91" s="2"/>
      <c r="I91" s="5"/>
      <c r="K91" s="5"/>
    </row>
    <row r="92" spans="3:11" ht="11.25" customHeight="1">
      <c r="C92" s="2"/>
      <c r="D92" s="5"/>
      <c r="F92" s="5"/>
      <c r="H92" s="2"/>
      <c r="I92" s="5"/>
      <c r="K92" s="5"/>
    </row>
    <row r="93" spans="3:11" ht="11.25" customHeight="1">
      <c r="C93" s="2"/>
      <c r="D93" s="5"/>
      <c r="F93" s="5"/>
      <c r="H93" s="2"/>
      <c r="I93" s="5"/>
      <c r="K93" s="5"/>
    </row>
    <row r="94" spans="3:11" ht="11.25" customHeight="1">
      <c r="C94" s="2"/>
      <c r="D94" s="5"/>
      <c r="F94" s="5"/>
      <c r="H94" s="2"/>
      <c r="I94" s="5"/>
      <c r="K94" s="5"/>
    </row>
    <row r="95" spans="3:11" ht="11.25" customHeight="1">
      <c r="C95" s="2"/>
      <c r="D95" s="5"/>
      <c r="F95" s="5"/>
      <c r="H95" s="2"/>
      <c r="I95" s="5"/>
      <c r="K95" s="5"/>
    </row>
    <row r="96" spans="3:11" ht="11.25" customHeight="1">
      <c r="C96" s="2"/>
      <c r="D96" s="5"/>
      <c r="F96" s="5"/>
      <c r="H96" s="2"/>
      <c r="I96" s="5"/>
      <c r="K96" s="5"/>
    </row>
    <row r="97" spans="3:11" ht="11.25" customHeight="1">
      <c r="C97" s="2"/>
      <c r="D97" s="5"/>
      <c r="F97" s="5"/>
      <c r="H97" s="2"/>
      <c r="I97" s="5"/>
      <c r="K97" s="5"/>
    </row>
    <row r="98" spans="1:12" ht="11.25" customHeight="1">
      <c r="A98" s="32"/>
      <c r="B98" s="26"/>
      <c r="C98" s="24"/>
      <c r="G98" s="26"/>
      <c r="H98" s="24"/>
      <c r="L98" s="4"/>
    </row>
    <row r="99" spans="1:12" ht="11.25" customHeight="1">
      <c r="A99" s="32"/>
      <c r="B99" s="26"/>
      <c r="C99" s="24"/>
      <c r="G99" s="26"/>
      <c r="H99" s="24"/>
      <c r="L99" s="4"/>
    </row>
  </sheetData>
  <sheetProtection/>
  <mergeCells count="4">
    <mergeCell ref="AB1:AB4"/>
    <mergeCell ref="BC1:BC4"/>
    <mergeCell ref="AC2:AY4"/>
    <mergeCell ref="B2:X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81" r:id="rId1"/>
  <headerFooter alignWithMargins="0">
    <oddHeader>&amp;C&amp;"Arial,Cursief"&amp;12
Minimarathon
23 november 2019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3"/>
  <sheetViews>
    <sheetView zoomScalePageLayoutView="0" workbookViewId="0" topLeftCell="A1">
      <selection activeCell="BB20" sqref="BB20"/>
    </sheetView>
  </sheetViews>
  <sheetFormatPr defaultColWidth="8.8515625" defaultRowHeight="11.25" customHeight="1"/>
  <cols>
    <col min="1" max="1" width="17.42187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4" width="2.421875" style="1" customWidth="1"/>
    <col min="25" max="25" width="4.7109375" style="7" customWidth="1"/>
    <col min="26" max="26" width="6.421875" style="8" bestFit="1" customWidth="1"/>
    <col min="27" max="27" width="7.140625" style="8" customWidth="1"/>
    <col min="28" max="28" width="7.421875" style="9" customWidth="1"/>
    <col min="29" max="51" width="2.421875" style="1" customWidth="1"/>
    <col min="52" max="52" width="4.28125" style="1" customWidth="1"/>
    <col min="53" max="53" width="6.421875" style="1" bestFit="1" customWidth="1"/>
    <col min="54" max="54" width="7.28125" style="1" customWidth="1"/>
    <col min="55" max="55" width="3.00390625" style="1" bestFit="1" customWidth="1"/>
    <col min="56" max="56" width="7.421875" style="1" bestFit="1" customWidth="1"/>
    <col min="57" max="57" width="4.8515625" style="1" customWidth="1"/>
    <col min="58" max="16384" width="8.8515625" style="1" customWidth="1"/>
  </cols>
  <sheetData>
    <row r="1" spans="1:57" ht="9.75" customHeight="1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2"/>
      <c r="V1" s="42"/>
      <c r="W1" s="42"/>
      <c r="X1" s="42"/>
      <c r="Y1" s="43"/>
      <c r="Z1" s="44"/>
      <c r="AA1" s="45"/>
      <c r="AB1" s="431" t="s">
        <v>3</v>
      </c>
      <c r="AC1" s="47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33" t="s">
        <v>3</v>
      </c>
      <c r="BD1" s="49"/>
      <c r="BE1" s="50"/>
    </row>
    <row r="2" spans="2:57" ht="9.75" customHeight="1"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13"/>
      <c r="Z2" s="23"/>
      <c r="AA2" s="14" t="s">
        <v>2</v>
      </c>
      <c r="AB2" s="432"/>
      <c r="AC2" s="447" t="s">
        <v>11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48"/>
      <c r="AZ2" s="13"/>
      <c r="BA2" s="23"/>
      <c r="BB2" s="23" t="s">
        <v>2</v>
      </c>
      <c r="BC2" s="434"/>
      <c r="BD2" s="14" t="s">
        <v>8</v>
      </c>
      <c r="BE2" s="51" t="s">
        <v>3</v>
      </c>
    </row>
    <row r="3" spans="1:57" ht="9.75" customHeight="1">
      <c r="A3" s="15"/>
      <c r="B3" s="444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16" t="s">
        <v>4</v>
      </c>
      <c r="Z3" s="17" t="s">
        <v>1</v>
      </c>
      <c r="AA3" s="17" t="s">
        <v>4</v>
      </c>
      <c r="AB3" s="432"/>
      <c r="AC3" s="449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1"/>
      <c r="AZ3" s="16" t="s">
        <v>4</v>
      </c>
      <c r="BA3" s="17" t="s">
        <v>1</v>
      </c>
      <c r="BB3" s="17" t="s">
        <v>4</v>
      </c>
      <c r="BC3" s="434"/>
      <c r="BD3" s="17" t="s">
        <v>9</v>
      </c>
      <c r="BE3" s="52"/>
    </row>
    <row r="4" spans="1:57" ht="9.75" customHeight="1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16" t="s">
        <v>5</v>
      </c>
      <c r="Z4" s="17" t="s">
        <v>6</v>
      </c>
      <c r="AA4" s="17" t="s">
        <v>6</v>
      </c>
      <c r="AB4" s="432"/>
      <c r="AC4" s="452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53"/>
      <c r="AZ4" s="75" t="s">
        <v>5</v>
      </c>
      <c r="BA4" s="17" t="s">
        <v>6</v>
      </c>
      <c r="BB4" s="17" t="s">
        <v>6</v>
      </c>
      <c r="BC4" s="435"/>
      <c r="BD4" s="25" t="s">
        <v>10</v>
      </c>
      <c r="BE4" s="53"/>
    </row>
    <row r="5" spans="1:57" s="65" customFormat="1" ht="18" customHeight="1">
      <c r="A5" s="57" t="s">
        <v>7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>
        <v>6</v>
      </c>
      <c r="H5" s="80">
        <v>7</v>
      </c>
      <c r="I5" s="83">
        <v>8</v>
      </c>
      <c r="J5" s="80" t="s">
        <v>69</v>
      </c>
      <c r="K5" s="80" t="s">
        <v>70</v>
      </c>
      <c r="L5" s="80" t="s">
        <v>71</v>
      </c>
      <c r="M5" s="80" t="s">
        <v>72</v>
      </c>
      <c r="N5" s="80" t="s">
        <v>73</v>
      </c>
      <c r="O5" s="80">
        <v>10</v>
      </c>
      <c r="P5" s="83">
        <v>11</v>
      </c>
      <c r="Q5" s="80" t="s">
        <v>74</v>
      </c>
      <c r="R5" s="80" t="s">
        <v>75</v>
      </c>
      <c r="S5" s="81" t="s">
        <v>76</v>
      </c>
      <c r="T5" s="81" t="s">
        <v>77</v>
      </c>
      <c r="U5" s="81" t="s">
        <v>78</v>
      </c>
      <c r="V5" s="81">
        <v>13</v>
      </c>
      <c r="W5" s="81">
        <v>14</v>
      </c>
      <c r="X5" s="84">
        <v>15</v>
      </c>
      <c r="Y5" s="58"/>
      <c r="Z5" s="59"/>
      <c r="AA5" s="60"/>
      <c r="AB5" s="61"/>
      <c r="AC5" s="79">
        <v>1</v>
      </c>
      <c r="AD5" s="80">
        <v>2</v>
      </c>
      <c r="AE5" s="83">
        <v>3</v>
      </c>
      <c r="AF5" s="80">
        <v>4</v>
      </c>
      <c r="AG5" s="80">
        <v>5</v>
      </c>
      <c r="AH5" s="83">
        <v>6</v>
      </c>
      <c r="AI5" s="80">
        <v>7</v>
      </c>
      <c r="AJ5" s="83">
        <v>8</v>
      </c>
      <c r="AK5" s="80" t="s">
        <v>69</v>
      </c>
      <c r="AL5" s="80" t="s">
        <v>70</v>
      </c>
      <c r="AM5" s="80" t="s">
        <v>71</v>
      </c>
      <c r="AN5" s="80" t="s">
        <v>72</v>
      </c>
      <c r="AO5" s="80" t="s">
        <v>73</v>
      </c>
      <c r="AP5" s="80">
        <v>10</v>
      </c>
      <c r="AQ5" s="83">
        <v>11</v>
      </c>
      <c r="AR5" s="80" t="s">
        <v>74</v>
      </c>
      <c r="AS5" s="80" t="s">
        <v>75</v>
      </c>
      <c r="AT5" s="81" t="s">
        <v>76</v>
      </c>
      <c r="AU5" s="81" t="s">
        <v>77</v>
      </c>
      <c r="AV5" s="81" t="s">
        <v>78</v>
      </c>
      <c r="AW5" s="81">
        <v>13</v>
      </c>
      <c r="AX5" s="81">
        <v>14</v>
      </c>
      <c r="AY5" s="84">
        <v>15</v>
      </c>
      <c r="AZ5" s="62"/>
      <c r="BA5" s="59"/>
      <c r="BB5" s="59"/>
      <c r="BC5" s="63"/>
      <c r="BD5" s="59"/>
      <c r="BE5" s="64"/>
    </row>
    <row r="6" spans="1:57" ht="16.5" customHeight="1" thickBot="1">
      <c r="A6" s="335" t="s">
        <v>53</v>
      </c>
      <c r="B6" s="336"/>
      <c r="C6" s="337"/>
      <c r="D6" s="338"/>
      <c r="E6" s="339"/>
      <c r="F6" s="338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1"/>
      <c r="R6" s="341"/>
      <c r="S6" s="341"/>
      <c r="T6" s="341"/>
      <c r="U6" s="341"/>
      <c r="V6" s="341"/>
      <c r="W6" s="341"/>
      <c r="X6" s="341">
        <v>5</v>
      </c>
      <c r="Y6" s="342">
        <f aca="true" t="shared" si="0" ref="Y6:Y13">SUM(B6:X6)</f>
        <v>5</v>
      </c>
      <c r="Z6" s="343">
        <v>120.99</v>
      </c>
      <c r="AA6" s="344">
        <f aca="true" t="shared" si="1" ref="AA6:AA11">IF(Z6="","",SUM(Y6,Z6))</f>
        <v>125.99</v>
      </c>
      <c r="AB6" s="345">
        <f>IF(Z6="","",RANK(AA6,$AA$6:$AA21,1))</f>
        <v>3</v>
      </c>
      <c r="AC6" s="346"/>
      <c r="AD6" s="337"/>
      <c r="AE6" s="338"/>
      <c r="AF6" s="339"/>
      <c r="AG6" s="338"/>
      <c r="AH6" s="338"/>
      <c r="AI6" s="347"/>
      <c r="AJ6" s="338"/>
      <c r="AK6" s="339"/>
      <c r="AL6" s="338"/>
      <c r="AM6" s="338"/>
      <c r="AN6" s="347"/>
      <c r="AO6" s="340"/>
      <c r="AP6" s="340"/>
      <c r="AQ6" s="340"/>
      <c r="AR6" s="341"/>
      <c r="AS6" s="341"/>
      <c r="AT6" s="341"/>
      <c r="AU6" s="341"/>
      <c r="AV6" s="341"/>
      <c r="AW6" s="341"/>
      <c r="AX6" s="341"/>
      <c r="AY6" s="341"/>
      <c r="AZ6" s="348">
        <f aca="true" t="shared" si="2" ref="AZ6:AZ11">SUM(AC6:AY6)</f>
        <v>0</v>
      </c>
      <c r="BA6" s="344">
        <v>114.02</v>
      </c>
      <c r="BB6" s="349">
        <f aca="true" t="shared" si="3" ref="BB6:BB13">IF(BA6="","",SUM(AZ6,BA6))</f>
        <v>114.02</v>
      </c>
      <c r="BC6" s="350">
        <f>IF(BA6="","",RANK(BB6,$BB$6:$BB21,1))</f>
        <v>1</v>
      </c>
      <c r="BD6" s="351">
        <f aca="true" t="shared" si="4" ref="BD6:BD13">IF(BB6="","",SUM(AA6,BB6))</f>
        <v>240.01</v>
      </c>
      <c r="BE6" s="352">
        <f>IF(BD6="","",RANK(BD6,$BD$6:$BD15,1))</f>
        <v>1</v>
      </c>
    </row>
    <row r="7" spans="1:57" ht="16.5" customHeight="1" thickBot="1">
      <c r="A7" s="353" t="s">
        <v>55</v>
      </c>
      <c r="B7" s="354"/>
      <c r="C7" s="355"/>
      <c r="D7" s="356"/>
      <c r="E7" s="357"/>
      <c r="F7" s="356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9"/>
      <c r="R7" s="359"/>
      <c r="S7" s="359"/>
      <c r="T7" s="359"/>
      <c r="U7" s="359"/>
      <c r="V7" s="359"/>
      <c r="W7" s="359"/>
      <c r="X7" s="359">
        <v>5</v>
      </c>
      <c r="Y7" s="360">
        <f t="shared" si="0"/>
        <v>5</v>
      </c>
      <c r="Z7" s="361">
        <v>114.82</v>
      </c>
      <c r="AA7" s="362">
        <f t="shared" si="1"/>
        <v>119.82</v>
      </c>
      <c r="AB7" s="363">
        <f>IF(Z7="","",RANK(AA7,$AA$6:$AA20,1))</f>
        <v>1</v>
      </c>
      <c r="AC7" s="364"/>
      <c r="AD7" s="355"/>
      <c r="AE7" s="356"/>
      <c r="AF7" s="357"/>
      <c r="AG7" s="356"/>
      <c r="AH7" s="356"/>
      <c r="AI7" s="365"/>
      <c r="AJ7" s="356">
        <v>5</v>
      </c>
      <c r="AK7" s="357"/>
      <c r="AL7" s="356">
        <v>5</v>
      </c>
      <c r="AM7" s="356"/>
      <c r="AN7" s="365"/>
      <c r="AO7" s="358"/>
      <c r="AP7" s="358"/>
      <c r="AQ7" s="358"/>
      <c r="AR7" s="359"/>
      <c r="AS7" s="359"/>
      <c r="AT7" s="359"/>
      <c r="AU7" s="359"/>
      <c r="AV7" s="359"/>
      <c r="AW7" s="359"/>
      <c r="AX7" s="359"/>
      <c r="AY7" s="359"/>
      <c r="AZ7" s="366">
        <f t="shared" si="2"/>
        <v>10</v>
      </c>
      <c r="BA7" s="362">
        <v>112.73</v>
      </c>
      <c r="BB7" s="367">
        <f t="shared" si="3"/>
        <v>122.73</v>
      </c>
      <c r="BC7" s="368">
        <f>IF(BA7="","",RANK(BB7,$BB$6:$BB20,1))</f>
        <v>5</v>
      </c>
      <c r="BD7" s="369">
        <f t="shared" si="4"/>
        <v>242.55</v>
      </c>
      <c r="BE7" s="370">
        <f>IF(BD7="","",RANK(BD7,$BD$6:$BD20,1))</f>
        <v>2</v>
      </c>
    </row>
    <row r="8" spans="1:57" ht="16.5" customHeight="1" thickBot="1">
      <c r="A8" s="353" t="s">
        <v>52</v>
      </c>
      <c r="B8" s="354"/>
      <c r="C8" s="355"/>
      <c r="D8" s="356"/>
      <c r="E8" s="357"/>
      <c r="F8" s="356"/>
      <c r="G8" s="358"/>
      <c r="H8" s="358"/>
      <c r="I8" s="358">
        <v>5</v>
      </c>
      <c r="J8" s="358"/>
      <c r="K8" s="358"/>
      <c r="L8" s="358">
        <v>5</v>
      </c>
      <c r="M8" s="358"/>
      <c r="N8" s="358"/>
      <c r="O8" s="358"/>
      <c r="P8" s="358"/>
      <c r="Q8" s="359"/>
      <c r="R8" s="359"/>
      <c r="S8" s="359"/>
      <c r="T8" s="359"/>
      <c r="U8" s="359"/>
      <c r="V8" s="359"/>
      <c r="W8" s="359"/>
      <c r="X8" s="359"/>
      <c r="Y8" s="360">
        <f t="shared" si="0"/>
        <v>10</v>
      </c>
      <c r="Z8" s="361">
        <v>118.91</v>
      </c>
      <c r="AA8" s="362">
        <f t="shared" si="1"/>
        <v>128.91</v>
      </c>
      <c r="AB8" s="363">
        <f>IF(Z8="","",RANK(AA8,$AA$6:$AA24,1))</f>
        <v>4</v>
      </c>
      <c r="AC8" s="364"/>
      <c r="AD8" s="355"/>
      <c r="AE8" s="356"/>
      <c r="AF8" s="357"/>
      <c r="AG8" s="356"/>
      <c r="AH8" s="356"/>
      <c r="AI8" s="365"/>
      <c r="AJ8" s="356"/>
      <c r="AK8" s="357"/>
      <c r="AL8" s="356"/>
      <c r="AM8" s="356"/>
      <c r="AN8" s="365"/>
      <c r="AO8" s="358"/>
      <c r="AP8" s="358"/>
      <c r="AQ8" s="358"/>
      <c r="AR8" s="359"/>
      <c r="AS8" s="359"/>
      <c r="AT8" s="359"/>
      <c r="AU8" s="359"/>
      <c r="AV8" s="359"/>
      <c r="AW8" s="359"/>
      <c r="AX8" s="359"/>
      <c r="AY8" s="359"/>
      <c r="AZ8" s="366">
        <f t="shared" si="2"/>
        <v>0</v>
      </c>
      <c r="BA8" s="362">
        <v>114.25</v>
      </c>
      <c r="BB8" s="367">
        <f t="shared" si="3"/>
        <v>114.25</v>
      </c>
      <c r="BC8" s="368">
        <f>IF(BA8="","",RANK(BB8,$BB$6:$BB24,1))</f>
        <v>2</v>
      </c>
      <c r="BD8" s="369">
        <f t="shared" si="4"/>
        <v>243.16</v>
      </c>
      <c r="BE8" s="370">
        <f>IF(BD8="","",RANK(BD8,$BD$6:$BD24,1))</f>
        <v>3</v>
      </c>
    </row>
    <row r="9" spans="1:57" ht="16.5" customHeight="1" thickBot="1">
      <c r="A9" s="265" t="s">
        <v>51</v>
      </c>
      <c r="B9" s="212"/>
      <c r="C9" s="213"/>
      <c r="D9" s="214"/>
      <c r="E9" s="215"/>
      <c r="F9" s="214"/>
      <c r="G9" s="216"/>
      <c r="H9" s="216"/>
      <c r="I9" s="216"/>
      <c r="J9" s="216"/>
      <c r="K9" s="216">
        <v>5</v>
      </c>
      <c r="L9" s="216"/>
      <c r="M9" s="216"/>
      <c r="N9" s="216"/>
      <c r="O9" s="216"/>
      <c r="P9" s="216"/>
      <c r="Q9" s="217">
        <v>5</v>
      </c>
      <c r="R9" s="217"/>
      <c r="S9" s="217"/>
      <c r="T9" s="217"/>
      <c r="U9" s="217"/>
      <c r="V9" s="217"/>
      <c r="W9" s="217"/>
      <c r="X9" s="217"/>
      <c r="Y9" s="218">
        <f t="shared" si="0"/>
        <v>10</v>
      </c>
      <c r="Z9" s="219">
        <v>114.22</v>
      </c>
      <c r="AA9" s="220">
        <f t="shared" si="1"/>
        <v>124.22</v>
      </c>
      <c r="AB9" s="221">
        <f>IF(Z9="","",RANK(AA9,$AA$6:$AA26,1))</f>
        <v>2</v>
      </c>
      <c r="AC9" s="222"/>
      <c r="AD9" s="213"/>
      <c r="AE9" s="214"/>
      <c r="AF9" s="215"/>
      <c r="AG9" s="214"/>
      <c r="AH9" s="214"/>
      <c r="AI9" s="223"/>
      <c r="AJ9" s="214">
        <v>5</v>
      </c>
      <c r="AK9" s="215"/>
      <c r="AL9" s="214"/>
      <c r="AM9" s="214"/>
      <c r="AN9" s="223"/>
      <c r="AO9" s="216"/>
      <c r="AP9" s="216">
        <v>5</v>
      </c>
      <c r="AQ9" s="216"/>
      <c r="AR9" s="217"/>
      <c r="AS9" s="217"/>
      <c r="AT9" s="217"/>
      <c r="AU9" s="217"/>
      <c r="AV9" s="217"/>
      <c r="AW9" s="217"/>
      <c r="AX9" s="217"/>
      <c r="AY9" s="217"/>
      <c r="AZ9" s="224">
        <f t="shared" si="2"/>
        <v>10</v>
      </c>
      <c r="BA9" s="220">
        <v>112.28</v>
      </c>
      <c r="BB9" s="225">
        <f t="shared" si="3"/>
        <v>122.28</v>
      </c>
      <c r="BC9" s="226">
        <f>IF(BA9="","",RANK(BB9,$BB$6:$BB26,1))</f>
        <v>4</v>
      </c>
      <c r="BD9" s="227">
        <f t="shared" si="4"/>
        <v>246.5</v>
      </c>
      <c r="BE9" s="233">
        <f>IF(BD9="","",RANK(BD9,$BD$6:$BD26,1))</f>
        <v>4</v>
      </c>
    </row>
    <row r="10" spans="1:57" ht="16.5" customHeight="1" thickBot="1">
      <c r="A10" s="265" t="s">
        <v>56</v>
      </c>
      <c r="B10" s="212"/>
      <c r="C10" s="213"/>
      <c r="D10" s="214"/>
      <c r="E10" s="215"/>
      <c r="F10" s="214">
        <v>5</v>
      </c>
      <c r="G10" s="216"/>
      <c r="H10" s="216"/>
      <c r="I10" s="216"/>
      <c r="J10" s="216">
        <v>5</v>
      </c>
      <c r="K10" s="216"/>
      <c r="L10" s="216"/>
      <c r="M10" s="216"/>
      <c r="N10" s="216"/>
      <c r="O10" s="216"/>
      <c r="P10" s="216"/>
      <c r="Q10" s="217"/>
      <c r="R10" s="217"/>
      <c r="S10" s="217"/>
      <c r="T10" s="217"/>
      <c r="U10" s="217"/>
      <c r="V10" s="217"/>
      <c r="W10" s="217"/>
      <c r="X10" s="217"/>
      <c r="Y10" s="218">
        <f t="shared" si="0"/>
        <v>10</v>
      </c>
      <c r="Z10" s="219">
        <v>124.03</v>
      </c>
      <c r="AA10" s="220">
        <f t="shared" si="1"/>
        <v>134.03</v>
      </c>
      <c r="AB10" s="221">
        <f>IF(Z10="","",RANK(AA10,$AA$6:$AA22,1))</f>
        <v>5</v>
      </c>
      <c r="AC10" s="222"/>
      <c r="AD10" s="213"/>
      <c r="AE10" s="214"/>
      <c r="AF10" s="215"/>
      <c r="AG10" s="214"/>
      <c r="AH10" s="214"/>
      <c r="AI10" s="223"/>
      <c r="AJ10" s="214"/>
      <c r="AK10" s="215"/>
      <c r="AL10" s="214"/>
      <c r="AM10" s="214"/>
      <c r="AN10" s="223"/>
      <c r="AO10" s="216"/>
      <c r="AP10" s="216"/>
      <c r="AQ10" s="216">
        <v>5</v>
      </c>
      <c r="AR10" s="217"/>
      <c r="AS10" s="217"/>
      <c r="AT10" s="217"/>
      <c r="AU10" s="217"/>
      <c r="AV10" s="217"/>
      <c r="AW10" s="217"/>
      <c r="AX10" s="217"/>
      <c r="AY10" s="217"/>
      <c r="AZ10" s="224">
        <f t="shared" si="2"/>
        <v>5</v>
      </c>
      <c r="BA10" s="220">
        <v>115.33</v>
      </c>
      <c r="BB10" s="225">
        <f t="shared" si="3"/>
        <v>120.33</v>
      </c>
      <c r="BC10" s="226">
        <f>IF(BA10="","",RANK(BB10,$BB$6:$BB22,1))</f>
        <v>3</v>
      </c>
      <c r="BD10" s="227">
        <f t="shared" si="4"/>
        <v>254.36</v>
      </c>
      <c r="BE10" s="233">
        <f>IF(BD10="","",RANK(BD10,$BD$6:$BD22,1))</f>
        <v>5</v>
      </c>
    </row>
    <row r="11" spans="1:57" ht="16.5" customHeight="1" thickBot="1">
      <c r="A11" s="265" t="s">
        <v>54</v>
      </c>
      <c r="B11" s="212"/>
      <c r="C11" s="213">
        <v>5</v>
      </c>
      <c r="D11" s="214"/>
      <c r="E11" s="215"/>
      <c r="F11" s="214">
        <v>5</v>
      </c>
      <c r="G11" s="216"/>
      <c r="H11" s="216">
        <v>5</v>
      </c>
      <c r="I11" s="216">
        <v>5</v>
      </c>
      <c r="J11" s="216"/>
      <c r="K11" s="216"/>
      <c r="L11" s="216"/>
      <c r="M11" s="216"/>
      <c r="N11" s="216"/>
      <c r="O11" s="216"/>
      <c r="P11" s="216"/>
      <c r="Q11" s="217"/>
      <c r="R11" s="217"/>
      <c r="S11" s="217"/>
      <c r="T11" s="217"/>
      <c r="U11" s="217"/>
      <c r="V11" s="217"/>
      <c r="W11" s="217"/>
      <c r="X11" s="217"/>
      <c r="Y11" s="218">
        <f t="shared" si="0"/>
        <v>20</v>
      </c>
      <c r="Z11" s="219">
        <v>127.98</v>
      </c>
      <c r="AA11" s="220">
        <f t="shared" si="1"/>
        <v>147.98000000000002</v>
      </c>
      <c r="AB11" s="221">
        <f>IF(Z11="","",RANK(AA11,$AA$6:$AA25,1))</f>
        <v>7</v>
      </c>
      <c r="AC11" s="222"/>
      <c r="AD11" s="213"/>
      <c r="AE11" s="214"/>
      <c r="AF11" s="215"/>
      <c r="AG11" s="214"/>
      <c r="AH11" s="214"/>
      <c r="AI11" s="228"/>
      <c r="AJ11" s="214"/>
      <c r="AK11" s="215"/>
      <c r="AL11" s="214"/>
      <c r="AM11" s="214"/>
      <c r="AN11" s="223"/>
      <c r="AO11" s="216"/>
      <c r="AP11" s="216"/>
      <c r="AQ11" s="216"/>
      <c r="AR11" s="217"/>
      <c r="AS11" s="217"/>
      <c r="AT11" s="217"/>
      <c r="AU11" s="217"/>
      <c r="AV11" s="217"/>
      <c r="AW11" s="217"/>
      <c r="AX11" s="217"/>
      <c r="AY11" s="217"/>
      <c r="AZ11" s="224">
        <f t="shared" si="2"/>
        <v>0</v>
      </c>
      <c r="BA11" s="220">
        <v>126.56</v>
      </c>
      <c r="BB11" s="225">
        <f t="shared" si="3"/>
        <v>126.56</v>
      </c>
      <c r="BC11" s="226">
        <f>IF(BA11="","",RANK(BB11,$BB$6:$BB25,1))</f>
        <v>6</v>
      </c>
      <c r="BD11" s="227">
        <f t="shared" si="4"/>
        <v>274.54</v>
      </c>
      <c r="BE11" s="233">
        <f>IF(BD11="","",RANK(BD11,$BD$6:$BD25,1))</f>
        <v>6</v>
      </c>
    </row>
    <row r="12" spans="1:57" ht="16.5" customHeight="1" thickBot="1">
      <c r="A12" s="265" t="s">
        <v>50</v>
      </c>
      <c r="B12" s="212"/>
      <c r="C12" s="213"/>
      <c r="D12" s="214"/>
      <c r="E12" s="215"/>
      <c r="F12" s="214"/>
      <c r="G12" s="216"/>
      <c r="H12" s="216"/>
      <c r="I12" s="216"/>
      <c r="J12" s="216"/>
      <c r="K12" s="216"/>
      <c r="L12" s="216">
        <v>5</v>
      </c>
      <c r="M12" s="216"/>
      <c r="N12" s="216"/>
      <c r="O12" s="216"/>
      <c r="P12" s="216"/>
      <c r="Q12" s="217"/>
      <c r="R12" s="217"/>
      <c r="S12" s="217"/>
      <c r="T12" s="217"/>
      <c r="U12" s="217"/>
      <c r="V12" s="217"/>
      <c r="W12" s="217"/>
      <c r="X12" s="217"/>
      <c r="Y12" s="218">
        <f t="shared" si="0"/>
        <v>5</v>
      </c>
      <c r="Z12" s="219">
        <v>999</v>
      </c>
      <c r="AA12" s="220"/>
      <c r="AB12" s="221">
        <v>8</v>
      </c>
      <c r="AC12" s="222"/>
      <c r="AD12" s="213"/>
      <c r="AE12" s="214"/>
      <c r="AF12" s="215"/>
      <c r="AG12" s="214"/>
      <c r="AH12" s="214"/>
      <c r="AI12" s="223"/>
      <c r="AJ12" s="214">
        <v>5</v>
      </c>
      <c r="AK12" s="215">
        <v>5</v>
      </c>
      <c r="AL12" s="214"/>
      <c r="AM12" s="214"/>
      <c r="AN12" s="223"/>
      <c r="AO12" s="216"/>
      <c r="AP12" s="216">
        <v>5</v>
      </c>
      <c r="AQ12" s="216"/>
      <c r="AR12" s="217"/>
      <c r="AS12" s="217"/>
      <c r="AT12" s="217"/>
      <c r="AU12" s="217"/>
      <c r="AV12" s="217"/>
      <c r="AW12" s="217"/>
      <c r="AX12" s="217"/>
      <c r="AY12" s="217"/>
      <c r="AZ12" s="224">
        <v>15</v>
      </c>
      <c r="BA12" s="220">
        <v>999</v>
      </c>
      <c r="BB12" s="225">
        <f t="shared" si="3"/>
        <v>1014</v>
      </c>
      <c r="BC12" s="226">
        <f>IF(BA12="","",RANK(BB12,$BB$6:$BB30,1))</f>
        <v>8</v>
      </c>
      <c r="BD12" s="227">
        <f t="shared" si="4"/>
        <v>1014</v>
      </c>
      <c r="BE12" s="233">
        <f>IF(BD12="","",RANK(BD12,$BD$6:$BD30,1))</f>
        <v>7</v>
      </c>
    </row>
    <row r="13" spans="1:57" ht="16.5" customHeight="1" thickBot="1">
      <c r="A13" s="265" t="s">
        <v>57</v>
      </c>
      <c r="B13" s="212"/>
      <c r="C13" s="213"/>
      <c r="D13" s="214"/>
      <c r="E13" s="215"/>
      <c r="F13" s="214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  <c r="R13" s="217"/>
      <c r="S13" s="217"/>
      <c r="T13" s="217"/>
      <c r="U13" s="217"/>
      <c r="V13" s="217"/>
      <c r="W13" s="217"/>
      <c r="X13" s="217"/>
      <c r="Y13" s="218">
        <f t="shared" si="0"/>
        <v>0</v>
      </c>
      <c r="Z13" s="219">
        <v>140.75</v>
      </c>
      <c r="AA13" s="220">
        <f>IF(Z13="","",SUM(Y13,Z13))</f>
        <v>140.75</v>
      </c>
      <c r="AB13" s="221">
        <f>IF(Z13="","",RANK(AA13,$AA$5:$AA24,1))</f>
        <v>6</v>
      </c>
      <c r="AC13" s="222"/>
      <c r="AD13" s="213"/>
      <c r="AE13" s="214"/>
      <c r="AF13" s="215"/>
      <c r="AG13" s="214"/>
      <c r="AH13" s="214"/>
      <c r="AI13" s="223"/>
      <c r="AJ13" s="214"/>
      <c r="AK13" s="215"/>
      <c r="AL13" s="214"/>
      <c r="AM13" s="214"/>
      <c r="AN13" s="223"/>
      <c r="AO13" s="216"/>
      <c r="AP13" s="216">
        <v>5</v>
      </c>
      <c r="AQ13" s="216"/>
      <c r="AR13" s="217"/>
      <c r="AS13" s="217"/>
      <c r="AT13" s="217"/>
      <c r="AU13" s="217"/>
      <c r="AV13" s="217"/>
      <c r="AW13" s="217"/>
      <c r="AX13" s="217"/>
      <c r="AY13" s="217"/>
      <c r="AZ13" s="224">
        <f>SUM(AC13:AY13)</f>
        <v>5</v>
      </c>
      <c r="BA13" s="220">
        <v>999</v>
      </c>
      <c r="BB13" s="225">
        <f t="shared" si="3"/>
        <v>1004</v>
      </c>
      <c r="BC13" s="226">
        <f>IF(BA13="","",RANK(BB13,$BB$6:$BB24,1))</f>
        <v>7</v>
      </c>
      <c r="BD13" s="227">
        <f t="shared" si="4"/>
        <v>1144.75</v>
      </c>
      <c r="BE13" s="233">
        <f>IF(BD13="","",RANK(BD13,$BD$6:$BD24,1))</f>
        <v>8</v>
      </c>
    </row>
    <row r="14" spans="1:57" ht="16.5" customHeight="1" thickBot="1">
      <c r="A14" s="229"/>
      <c r="B14" s="212"/>
      <c r="C14" s="213"/>
      <c r="D14" s="214"/>
      <c r="E14" s="215"/>
      <c r="F14" s="214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217"/>
      <c r="S14" s="217"/>
      <c r="T14" s="217"/>
      <c r="U14" s="217"/>
      <c r="V14" s="217"/>
      <c r="W14" s="217"/>
      <c r="X14" s="217"/>
      <c r="Y14" s="218">
        <f aca="true" t="shared" si="5" ref="Y14:Y24">SUM(B14:X14)</f>
        <v>0</v>
      </c>
      <c r="Z14" s="219"/>
      <c r="AA14" s="220">
        <f aca="true" t="shared" si="6" ref="AA14:AA24">IF(Z14="","",SUM(Y14,Z14))</f>
      </c>
      <c r="AB14" s="221">
        <f>IF(Z14="","",RANK(AA14,$AA$6:$AA24,1))</f>
      </c>
      <c r="AC14" s="222"/>
      <c r="AD14" s="213"/>
      <c r="AE14" s="214"/>
      <c r="AF14" s="215"/>
      <c r="AG14" s="214"/>
      <c r="AH14" s="214"/>
      <c r="AI14" s="223"/>
      <c r="AJ14" s="214"/>
      <c r="AK14" s="215"/>
      <c r="AL14" s="214"/>
      <c r="AM14" s="214"/>
      <c r="AN14" s="223"/>
      <c r="AO14" s="216"/>
      <c r="AP14" s="216"/>
      <c r="AQ14" s="216"/>
      <c r="AR14" s="217"/>
      <c r="AS14" s="217"/>
      <c r="AT14" s="217"/>
      <c r="AU14" s="217"/>
      <c r="AV14" s="217"/>
      <c r="AW14" s="217"/>
      <c r="AX14" s="217"/>
      <c r="AY14" s="217"/>
      <c r="AZ14" s="224">
        <f aca="true" t="shared" si="7" ref="AZ14:AZ24">SUM(AC14:AY14)</f>
        <v>0</v>
      </c>
      <c r="BA14" s="220"/>
      <c r="BB14" s="225">
        <f aca="true" t="shared" si="8" ref="BB14:BB24">IF(BA14="","",SUM(AZ14,BA14))</f>
      </c>
      <c r="BC14" s="226">
        <f>IF(BA14="","",RANK(BB14,$BB$6:$BB24,1))</f>
      </c>
      <c r="BD14" s="227">
        <f aca="true" t="shared" si="9" ref="BD14:BD24">IF(BB14="","",SUM(AA14,BB14))</f>
      </c>
      <c r="BE14" s="233">
        <f>IF(BD14="","",RANK(BD14,$BD$6:$BD24,1))</f>
      </c>
    </row>
    <row r="15" spans="1:57" ht="16.5" customHeight="1" thickBot="1">
      <c r="A15" s="230"/>
      <c r="B15" s="212"/>
      <c r="C15" s="213"/>
      <c r="D15" s="214"/>
      <c r="E15" s="215"/>
      <c r="F15" s="214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7"/>
      <c r="R15" s="217"/>
      <c r="S15" s="217"/>
      <c r="T15" s="217"/>
      <c r="U15" s="217"/>
      <c r="V15" s="217"/>
      <c r="W15" s="217"/>
      <c r="X15" s="217"/>
      <c r="Y15" s="218">
        <f t="shared" si="5"/>
        <v>0</v>
      </c>
      <c r="Z15" s="219"/>
      <c r="AA15" s="220">
        <f t="shared" si="6"/>
      </c>
      <c r="AB15" s="221">
        <f>IF(Z15="","",RANK(AA15,$AA$6:$AA24,1))</f>
      </c>
      <c r="AC15" s="222"/>
      <c r="AD15" s="213"/>
      <c r="AE15" s="214"/>
      <c r="AF15" s="215"/>
      <c r="AG15" s="214"/>
      <c r="AH15" s="214"/>
      <c r="AI15" s="223"/>
      <c r="AJ15" s="214"/>
      <c r="AK15" s="215"/>
      <c r="AL15" s="214"/>
      <c r="AM15" s="214"/>
      <c r="AN15" s="223"/>
      <c r="AO15" s="216"/>
      <c r="AP15" s="216"/>
      <c r="AQ15" s="216"/>
      <c r="AR15" s="217"/>
      <c r="AS15" s="217"/>
      <c r="AT15" s="217"/>
      <c r="AU15" s="217"/>
      <c r="AV15" s="217"/>
      <c r="AW15" s="217"/>
      <c r="AX15" s="217"/>
      <c r="AY15" s="217"/>
      <c r="AZ15" s="224">
        <f t="shared" si="7"/>
        <v>0</v>
      </c>
      <c r="BA15" s="220"/>
      <c r="BB15" s="225">
        <f t="shared" si="8"/>
      </c>
      <c r="BC15" s="226">
        <f>IF(BA15="","",RANK(BB15,$BB$6:$BB24,1))</f>
      </c>
      <c r="BD15" s="227">
        <f t="shared" si="9"/>
      </c>
      <c r="BE15" s="233">
        <f>IF(BD15="","",RANK(BD15,$BD$6:$BD24,1))</f>
      </c>
    </row>
    <row r="16" spans="1:57" ht="16.5" customHeight="1" thickBot="1">
      <c r="A16" s="230"/>
      <c r="B16" s="212"/>
      <c r="C16" s="213"/>
      <c r="D16" s="214"/>
      <c r="E16" s="215"/>
      <c r="F16" s="214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  <c r="R16" s="217"/>
      <c r="S16" s="217"/>
      <c r="T16" s="217"/>
      <c r="U16" s="217"/>
      <c r="V16" s="217"/>
      <c r="W16" s="217"/>
      <c r="X16" s="217"/>
      <c r="Y16" s="218">
        <f t="shared" si="5"/>
        <v>0</v>
      </c>
      <c r="Z16" s="219"/>
      <c r="AA16" s="220">
        <f t="shared" si="6"/>
      </c>
      <c r="AB16" s="221">
        <f>IF(Z16="","",RANK(AA16,$AA$6:$AA24,1))</f>
      </c>
      <c r="AC16" s="222"/>
      <c r="AD16" s="213"/>
      <c r="AE16" s="214"/>
      <c r="AF16" s="215"/>
      <c r="AG16" s="214"/>
      <c r="AH16" s="214"/>
      <c r="AI16" s="223"/>
      <c r="AJ16" s="214"/>
      <c r="AK16" s="215"/>
      <c r="AL16" s="214"/>
      <c r="AM16" s="214"/>
      <c r="AN16" s="223"/>
      <c r="AO16" s="216"/>
      <c r="AP16" s="216"/>
      <c r="AQ16" s="216"/>
      <c r="AR16" s="217"/>
      <c r="AS16" s="217"/>
      <c r="AT16" s="217"/>
      <c r="AU16" s="217"/>
      <c r="AV16" s="217"/>
      <c r="AW16" s="217"/>
      <c r="AX16" s="217"/>
      <c r="AY16" s="217"/>
      <c r="AZ16" s="224">
        <f t="shared" si="7"/>
        <v>0</v>
      </c>
      <c r="BA16" s="220"/>
      <c r="BB16" s="225">
        <f t="shared" si="8"/>
      </c>
      <c r="BC16" s="226">
        <f>IF(BA16="","",RANK(BB16,$BB$6:$BB24,1))</f>
      </c>
      <c r="BD16" s="227">
        <f t="shared" si="9"/>
      </c>
      <c r="BE16" s="233">
        <f>IF(BD16="","",RANK(BD16,$BD$6:$BD24,1))</f>
      </c>
    </row>
    <row r="17" spans="1:57" ht="16.5" customHeight="1" thickBot="1">
      <c r="A17" s="230"/>
      <c r="B17" s="212"/>
      <c r="C17" s="213"/>
      <c r="D17" s="214"/>
      <c r="E17" s="215"/>
      <c r="F17" s="214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7"/>
      <c r="S17" s="217"/>
      <c r="T17" s="217"/>
      <c r="U17" s="217"/>
      <c r="V17" s="217"/>
      <c r="W17" s="217"/>
      <c r="X17" s="217"/>
      <c r="Y17" s="218">
        <f t="shared" si="5"/>
        <v>0</v>
      </c>
      <c r="Z17" s="219"/>
      <c r="AA17" s="220">
        <f t="shared" si="6"/>
      </c>
      <c r="AB17" s="221">
        <f>IF(Z17="","",RANK(AA17,$AA$6:$AA24,1))</f>
      </c>
      <c r="AC17" s="222"/>
      <c r="AD17" s="213"/>
      <c r="AE17" s="214"/>
      <c r="AF17" s="215"/>
      <c r="AG17" s="214"/>
      <c r="AH17" s="214"/>
      <c r="AI17" s="223"/>
      <c r="AJ17" s="214"/>
      <c r="AK17" s="215"/>
      <c r="AL17" s="214"/>
      <c r="AM17" s="214"/>
      <c r="AN17" s="223"/>
      <c r="AO17" s="216"/>
      <c r="AP17" s="216"/>
      <c r="AQ17" s="216"/>
      <c r="AR17" s="217"/>
      <c r="AS17" s="217"/>
      <c r="AT17" s="217"/>
      <c r="AU17" s="217"/>
      <c r="AV17" s="217"/>
      <c r="AW17" s="217"/>
      <c r="AX17" s="217"/>
      <c r="AY17" s="217"/>
      <c r="AZ17" s="224">
        <f t="shared" si="7"/>
        <v>0</v>
      </c>
      <c r="BA17" s="220"/>
      <c r="BB17" s="225">
        <f t="shared" si="8"/>
      </c>
      <c r="BC17" s="226">
        <f>IF(BA17="","",RANK(BB17,$BB$6:$BB24,1))</f>
      </c>
      <c r="BD17" s="227">
        <f t="shared" si="9"/>
      </c>
      <c r="BE17" s="233">
        <f>IF(BD17="","",RANK(BD17,$BD$6:$BD24,1))</f>
      </c>
    </row>
    <row r="18" spans="1:57" ht="16.5" customHeight="1" thickBot="1">
      <c r="A18" s="230"/>
      <c r="B18" s="212"/>
      <c r="C18" s="213"/>
      <c r="D18" s="214"/>
      <c r="E18" s="215"/>
      <c r="F18" s="214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7"/>
      <c r="R18" s="217"/>
      <c r="S18" s="217"/>
      <c r="T18" s="217"/>
      <c r="U18" s="217"/>
      <c r="V18" s="217"/>
      <c r="W18" s="217"/>
      <c r="X18" s="217"/>
      <c r="Y18" s="218">
        <f t="shared" si="5"/>
        <v>0</v>
      </c>
      <c r="Z18" s="219"/>
      <c r="AA18" s="220">
        <f t="shared" si="6"/>
      </c>
      <c r="AB18" s="221">
        <f>IF(Z18="","",RANK(AA18,$AA$6:$AA24,1))</f>
      </c>
      <c r="AC18" s="222"/>
      <c r="AD18" s="213"/>
      <c r="AE18" s="214"/>
      <c r="AF18" s="215"/>
      <c r="AG18" s="214"/>
      <c r="AH18" s="214"/>
      <c r="AI18" s="223"/>
      <c r="AJ18" s="214"/>
      <c r="AK18" s="215"/>
      <c r="AL18" s="214"/>
      <c r="AM18" s="214"/>
      <c r="AN18" s="223"/>
      <c r="AO18" s="216"/>
      <c r="AP18" s="216"/>
      <c r="AQ18" s="216"/>
      <c r="AR18" s="217"/>
      <c r="AS18" s="217"/>
      <c r="AT18" s="217"/>
      <c r="AU18" s="217"/>
      <c r="AV18" s="217"/>
      <c r="AW18" s="217"/>
      <c r="AX18" s="217"/>
      <c r="AY18" s="217"/>
      <c r="AZ18" s="224">
        <f t="shared" si="7"/>
        <v>0</v>
      </c>
      <c r="BA18" s="220"/>
      <c r="BB18" s="225">
        <f t="shared" si="8"/>
      </c>
      <c r="BC18" s="226">
        <f>IF(BA18="","",RANK(BB18,$BB$6:$BB24,1))</f>
      </c>
      <c r="BD18" s="227">
        <f t="shared" si="9"/>
      </c>
      <c r="BE18" s="233">
        <f>IF(BD18="","",RANK(BD18,$BD$6:$BD24,1))</f>
      </c>
    </row>
    <row r="19" spans="1:57" ht="16.5" customHeight="1" thickBot="1">
      <c r="A19" s="231"/>
      <c r="B19" s="212"/>
      <c r="C19" s="213"/>
      <c r="D19" s="214"/>
      <c r="E19" s="215"/>
      <c r="F19" s="214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7"/>
      <c r="R19" s="217"/>
      <c r="S19" s="217"/>
      <c r="T19" s="217"/>
      <c r="U19" s="217"/>
      <c r="V19" s="217"/>
      <c r="W19" s="217"/>
      <c r="X19" s="217"/>
      <c r="Y19" s="218">
        <f t="shared" si="5"/>
        <v>0</v>
      </c>
      <c r="Z19" s="219"/>
      <c r="AA19" s="220">
        <f t="shared" si="6"/>
      </c>
      <c r="AB19" s="221">
        <f>IF(Z19="","",RANK(AA19,$AA$6:$AA24,1))</f>
      </c>
      <c r="AC19" s="222"/>
      <c r="AD19" s="213"/>
      <c r="AE19" s="214"/>
      <c r="AF19" s="215"/>
      <c r="AG19" s="214"/>
      <c r="AH19" s="214"/>
      <c r="AI19" s="223"/>
      <c r="AJ19" s="214"/>
      <c r="AK19" s="215"/>
      <c r="AL19" s="214"/>
      <c r="AM19" s="214"/>
      <c r="AN19" s="223"/>
      <c r="AO19" s="216"/>
      <c r="AP19" s="216"/>
      <c r="AQ19" s="216"/>
      <c r="AR19" s="217"/>
      <c r="AS19" s="217"/>
      <c r="AT19" s="217"/>
      <c r="AU19" s="217"/>
      <c r="AV19" s="217"/>
      <c r="AW19" s="217"/>
      <c r="AX19" s="217"/>
      <c r="AY19" s="217"/>
      <c r="AZ19" s="224">
        <f t="shared" si="7"/>
        <v>0</v>
      </c>
      <c r="BA19" s="220"/>
      <c r="BB19" s="225">
        <f t="shared" si="8"/>
      </c>
      <c r="BC19" s="226">
        <f>IF(BA19="","",RANK(BB19,$BB$6:$BB24,1))</f>
      </c>
      <c r="BD19" s="227">
        <f t="shared" si="9"/>
      </c>
      <c r="BE19" s="233">
        <f>IF(BD19="","",RANK(BD19,$BD$6:$BD24,1))</f>
      </c>
    </row>
    <row r="20" spans="1:57" ht="16.5" customHeight="1" thickBot="1">
      <c r="A20" s="231"/>
      <c r="B20" s="212"/>
      <c r="C20" s="213"/>
      <c r="D20" s="214"/>
      <c r="E20" s="215"/>
      <c r="F20" s="214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217"/>
      <c r="S20" s="217"/>
      <c r="T20" s="217"/>
      <c r="U20" s="217"/>
      <c r="V20" s="217"/>
      <c r="W20" s="217"/>
      <c r="X20" s="217"/>
      <c r="Y20" s="218">
        <f t="shared" si="5"/>
        <v>0</v>
      </c>
      <c r="Z20" s="219"/>
      <c r="AA20" s="220">
        <f t="shared" si="6"/>
      </c>
      <c r="AB20" s="221">
        <f>IF(Z20="","",RANK(AA20,$AA$6:$AA24,1))</f>
      </c>
      <c r="AC20" s="222"/>
      <c r="AD20" s="213"/>
      <c r="AE20" s="214"/>
      <c r="AF20" s="215"/>
      <c r="AG20" s="214"/>
      <c r="AH20" s="214"/>
      <c r="AI20" s="223"/>
      <c r="AJ20" s="214"/>
      <c r="AK20" s="215"/>
      <c r="AL20" s="214"/>
      <c r="AM20" s="214"/>
      <c r="AN20" s="223"/>
      <c r="AO20" s="216"/>
      <c r="AP20" s="216"/>
      <c r="AQ20" s="216"/>
      <c r="AR20" s="217"/>
      <c r="AS20" s="217"/>
      <c r="AT20" s="217"/>
      <c r="AU20" s="217"/>
      <c r="AV20" s="217"/>
      <c r="AW20" s="217"/>
      <c r="AX20" s="217"/>
      <c r="AY20" s="217"/>
      <c r="AZ20" s="224">
        <f t="shared" si="7"/>
        <v>0</v>
      </c>
      <c r="BA20" s="220"/>
      <c r="BB20" s="225">
        <f t="shared" si="8"/>
      </c>
      <c r="BC20" s="226">
        <f>IF(BA20="","",RANK(BB20,$BB$6:$BB24,1))</f>
      </c>
      <c r="BD20" s="227">
        <f t="shared" si="9"/>
      </c>
      <c r="BE20" s="233">
        <f>IF(BD20="","",RANK(BD20,$BD$6:$BD24,1))</f>
      </c>
    </row>
    <row r="21" spans="1:57" ht="16.5" customHeight="1" thickBot="1">
      <c r="A21" s="231"/>
      <c r="B21" s="212"/>
      <c r="C21" s="213"/>
      <c r="D21" s="214"/>
      <c r="E21" s="215"/>
      <c r="F21" s="214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217"/>
      <c r="S21" s="217"/>
      <c r="T21" s="217"/>
      <c r="U21" s="217"/>
      <c r="V21" s="217"/>
      <c r="W21" s="217"/>
      <c r="X21" s="217"/>
      <c r="Y21" s="218">
        <f t="shared" si="5"/>
        <v>0</v>
      </c>
      <c r="Z21" s="219"/>
      <c r="AA21" s="220">
        <f t="shared" si="6"/>
      </c>
      <c r="AB21" s="221">
        <f>IF(Z21="","",RANK(AA21,$AA$6:$AA24,1))</f>
      </c>
      <c r="AC21" s="222"/>
      <c r="AD21" s="213"/>
      <c r="AE21" s="214"/>
      <c r="AF21" s="215"/>
      <c r="AG21" s="214"/>
      <c r="AH21" s="214"/>
      <c r="AI21" s="223"/>
      <c r="AJ21" s="214"/>
      <c r="AK21" s="215"/>
      <c r="AL21" s="214"/>
      <c r="AM21" s="214"/>
      <c r="AN21" s="223"/>
      <c r="AO21" s="216"/>
      <c r="AP21" s="216"/>
      <c r="AQ21" s="216"/>
      <c r="AR21" s="217"/>
      <c r="AS21" s="217"/>
      <c r="AT21" s="217"/>
      <c r="AU21" s="217"/>
      <c r="AV21" s="217"/>
      <c r="AW21" s="217"/>
      <c r="AX21" s="217"/>
      <c r="AY21" s="217"/>
      <c r="AZ21" s="224">
        <f t="shared" si="7"/>
        <v>0</v>
      </c>
      <c r="BA21" s="220"/>
      <c r="BB21" s="225">
        <f t="shared" si="8"/>
      </c>
      <c r="BC21" s="226">
        <f>IF(BA21="","",RANK(BB21,$BB$6:$BB24,1))</f>
      </c>
      <c r="BD21" s="227">
        <f t="shared" si="9"/>
      </c>
      <c r="BE21" s="233">
        <f>IF(BD21="","",RANK(BD21,$BD$6:$BD24,1))</f>
      </c>
    </row>
    <row r="22" spans="1:57" ht="16.5" customHeight="1" thickBot="1">
      <c r="A22" s="231"/>
      <c r="B22" s="212"/>
      <c r="C22" s="213"/>
      <c r="D22" s="214"/>
      <c r="E22" s="215"/>
      <c r="F22" s="214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/>
      <c r="R22" s="217"/>
      <c r="S22" s="217"/>
      <c r="T22" s="217"/>
      <c r="U22" s="217"/>
      <c r="V22" s="217"/>
      <c r="W22" s="217"/>
      <c r="X22" s="217"/>
      <c r="Y22" s="218">
        <f t="shared" si="5"/>
        <v>0</v>
      </c>
      <c r="Z22" s="219"/>
      <c r="AA22" s="220">
        <f t="shared" si="6"/>
      </c>
      <c r="AB22" s="221">
        <f>IF(Z22="","",RANK(AA22,$AA$6:$AA24,1))</f>
      </c>
      <c r="AC22" s="222"/>
      <c r="AD22" s="213"/>
      <c r="AE22" s="214"/>
      <c r="AF22" s="215"/>
      <c r="AG22" s="214"/>
      <c r="AH22" s="214"/>
      <c r="AI22" s="223"/>
      <c r="AJ22" s="214"/>
      <c r="AK22" s="215"/>
      <c r="AL22" s="214"/>
      <c r="AM22" s="214"/>
      <c r="AN22" s="223"/>
      <c r="AO22" s="216"/>
      <c r="AP22" s="216"/>
      <c r="AQ22" s="216"/>
      <c r="AR22" s="217"/>
      <c r="AS22" s="217"/>
      <c r="AT22" s="217"/>
      <c r="AU22" s="217"/>
      <c r="AV22" s="217"/>
      <c r="AW22" s="217"/>
      <c r="AX22" s="217"/>
      <c r="AY22" s="217"/>
      <c r="AZ22" s="224">
        <f t="shared" si="7"/>
        <v>0</v>
      </c>
      <c r="BA22" s="220"/>
      <c r="BB22" s="225">
        <f t="shared" si="8"/>
      </c>
      <c r="BC22" s="226">
        <f>IF(BA22="","",RANK(BB22,$BB$6:$BB24,1))</f>
      </c>
      <c r="BD22" s="227">
        <f t="shared" si="9"/>
      </c>
      <c r="BE22" s="233">
        <f>IF(BD22="","",RANK(BD22,$BD$6:$BD24,1))</f>
      </c>
    </row>
    <row r="23" spans="1:57" ht="16.5" customHeight="1" thickBot="1">
      <c r="A23" s="231"/>
      <c r="B23" s="212"/>
      <c r="C23" s="213"/>
      <c r="D23" s="214"/>
      <c r="E23" s="215"/>
      <c r="F23" s="214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7"/>
      <c r="R23" s="217"/>
      <c r="S23" s="217"/>
      <c r="T23" s="217"/>
      <c r="U23" s="217"/>
      <c r="V23" s="217"/>
      <c r="W23" s="217"/>
      <c r="X23" s="217"/>
      <c r="Y23" s="218">
        <f t="shared" si="5"/>
        <v>0</v>
      </c>
      <c r="Z23" s="219"/>
      <c r="AA23" s="220">
        <f t="shared" si="6"/>
      </c>
      <c r="AB23" s="221">
        <f>IF(Z23="","",RANK(AA23,$AA$6:$AA24,1))</f>
      </c>
      <c r="AC23" s="222"/>
      <c r="AD23" s="213"/>
      <c r="AE23" s="214"/>
      <c r="AF23" s="215"/>
      <c r="AG23" s="214"/>
      <c r="AH23" s="214"/>
      <c r="AI23" s="223"/>
      <c r="AJ23" s="214"/>
      <c r="AK23" s="215"/>
      <c r="AL23" s="214"/>
      <c r="AM23" s="214"/>
      <c r="AN23" s="223"/>
      <c r="AO23" s="216"/>
      <c r="AP23" s="216"/>
      <c r="AQ23" s="216"/>
      <c r="AR23" s="217"/>
      <c r="AS23" s="217"/>
      <c r="AT23" s="217"/>
      <c r="AU23" s="217"/>
      <c r="AV23" s="217"/>
      <c r="AW23" s="217"/>
      <c r="AX23" s="217"/>
      <c r="AY23" s="217"/>
      <c r="AZ23" s="224">
        <f t="shared" si="7"/>
        <v>0</v>
      </c>
      <c r="BA23" s="220"/>
      <c r="BB23" s="225">
        <f t="shared" si="8"/>
      </c>
      <c r="BC23" s="226">
        <f>IF(BA23="","",RANK(BB23,$BB$6:$BB24,1))</f>
      </c>
      <c r="BD23" s="227">
        <f t="shared" si="9"/>
      </c>
      <c r="BE23" s="233">
        <f>IF(BD23="","",RANK(BD23,$BD$6:$BD24,1))</f>
      </c>
    </row>
    <row r="24" spans="1:57" ht="16.5" customHeight="1" thickBot="1">
      <c r="A24" s="231"/>
      <c r="B24" s="212"/>
      <c r="C24" s="213"/>
      <c r="D24" s="214"/>
      <c r="E24" s="215"/>
      <c r="F24" s="214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R24" s="217"/>
      <c r="S24" s="217"/>
      <c r="T24" s="217"/>
      <c r="U24" s="217"/>
      <c r="V24" s="217"/>
      <c r="W24" s="217"/>
      <c r="X24" s="217"/>
      <c r="Y24" s="218">
        <f t="shared" si="5"/>
        <v>0</v>
      </c>
      <c r="Z24" s="219"/>
      <c r="AA24" s="220">
        <f t="shared" si="6"/>
      </c>
      <c r="AB24" s="221">
        <f>IF(Z24="","",RANK(AA24,$AA$6:$AA24,1))</f>
      </c>
      <c r="AC24" s="222"/>
      <c r="AD24" s="213"/>
      <c r="AE24" s="214"/>
      <c r="AF24" s="215"/>
      <c r="AG24" s="214"/>
      <c r="AH24" s="214"/>
      <c r="AI24" s="223"/>
      <c r="AJ24" s="214"/>
      <c r="AK24" s="215"/>
      <c r="AL24" s="214"/>
      <c r="AM24" s="214"/>
      <c r="AN24" s="223"/>
      <c r="AO24" s="216"/>
      <c r="AP24" s="216"/>
      <c r="AQ24" s="216"/>
      <c r="AR24" s="217"/>
      <c r="AS24" s="217"/>
      <c r="AT24" s="217"/>
      <c r="AU24" s="217"/>
      <c r="AV24" s="217"/>
      <c r="AW24" s="217"/>
      <c r="AX24" s="217"/>
      <c r="AY24" s="217"/>
      <c r="AZ24" s="224">
        <f t="shared" si="7"/>
        <v>0</v>
      </c>
      <c r="BA24" s="220"/>
      <c r="BB24" s="225">
        <f t="shared" si="8"/>
      </c>
      <c r="BC24" s="226">
        <f>IF(BA24="","",RANK(BB24,$BB$6:$BB24,1))</f>
      </c>
      <c r="BD24" s="227">
        <f t="shared" si="9"/>
      </c>
      <c r="BE24" s="233">
        <f>IF(BD24="","",RANK(BD24,$BD$6:$BD24,1))</f>
      </c>
    </row>
    <row r="25" spans="2:27" ht="9.75" customHeight="1">
      <c r="B25" s="26"/>
      <c r="C25" s="24"/>
      <c r="H25" s="2"/>
      <c r="I25" s="2"/>
      <c r="J25" s="2"/>
      <c r="K25" s="2"/>
      <c r="L25" s="2"/>
      <c r="M25" s="2"/>
      <c r="Y25" s="27"/>
      <c r="Z25" s="11"/>
      <c r="AA25" s="10"/>
    </row>
    <row r="26" spans="25:28" s="12" customFormat="1" ht="9.75" customHeight="1">
      <c r="Y26" s="27"/>
      <c r="Z26" s="11"/>
      <c r="AA26" s="10"/>
      <c r="AB26" s="27"/>
    </row>
    <row r="27" ht="9.75" customHeight="1">
      <c r="AD27" s="28"/>
    </row>
    <row r="28" spans="30:31" ht="9.75" customHeight="1">
      <c r="AD28" s="28"/>
      <c r="AE28" s="12"/>
    </row>
    <row r="29" spans="30:31" ht="9.75" customHeight="1">
      <c r="AD29" s="28"/>
      <c r="AE29" s="12"/>
    </row>
    <row r="30" spans="30:31" ht="9.75" customHeight="1">
      <c r="AD30" s="31"/>
      <c r="AE30" s="12"/>
    </row>
    <row r="31" spans="30:31" ht="9.75" customHeight="1">
      <c r="AD31" s="31"/>
      <c r="AE31" s="12"/>
    </row>
    <row r="32" spans="30:31" ht="9.75" customHeight="1">
      <c r="AD32" s="31"/>
      <c r="AE32" s="12"/>
    </row>
    <row r="33" ht="9.75" customHeight="1">
      <c r="AD33" s="31"/>
    </row>
    <row r="34" ht="9.75" customHeight="1">
      <c r="AD34" s="31"/>
    </row>
    <row r="35" ht="9.75" customHeight="1">
      <c r="AD35" s="31"/>
    </row>
    <row r="36" ht="9.75" customHeight="1">
      <c r="AD36" s="31"/>
    </row>
    <row r="37" ht="9.75" customHeight="1">
      <c r="AD37" s="31"/>
    </row>
    <row r="38" ht="9.75" customHeight="1">
      <c r="AD38" s="31"/>
    </row>
    <row r="39" ht="9.75" customHeight="1">
      <c r="AD39" s="31"/>
    </row>
    <row r="40" ht="9.75" customHeight="1">
      <c r="AD40" s="31"/>
    </row>
    <row r="41" ht="9.75" customHeight="1">
      <c r="AD41" s="31"/>
    </row>
    <row r="42" ht="9.75" customHeight="1">
      <c r="AD42" s="31"/>
    </row>
    <row r="43" ht="9.75" customHeight="1">
      <c r="AD43" s="31"/>
    </row>
    <row r="44" spans="1:30" ht="9.75" customHeight="1">
      <c r="A44" s="32"/>
      <c r="B44" s="26"/>
      <c r="C44" s="24"/>
      <c r="G44" s="4"/>
      <c r="H44" s="6"/>
      <c r="L44" s="4"/>
      <c r="Y44" s="27"/>
      <c r="Z44" s="10"/>
      <c r="AA44" s="10"/>
      <c r="AC44" s="33"/>
      <c r="AD44" s="31"/>
    </row>
    <row r="45" spans="2:30" ht="9.75" customHeight="1">
      <c r="B45" s="26"/>
      <c r="C45" s="24"/>
      <c r="G45" s="4"/>
      <c r="H45" s="6"/>
      <c r="L45" s="4"/>
      <c r="Y45" s="27"/>
      <c r="Z45" s="10"/>
      <c r="AA45" s="10"/>
      <c r="AC45" s="33"/>
      <c r="AD45" s="31"/>
    </row>
    <row r="46" spans="1:30" ht="9.75" customHeight="1">
      <c r="A46" s="32"/>
      <c r="B46" s="26"/>
      <c r="C46" s="24"/>
      <c r="G46" s="4"/>
      <c r="H46" s="6"/>
      <c r="L46" s="4"/>
      <c r="Y46" s="27"/>
      <c r="Z46" s="10"/>
      <c r="AA46" s="10"/>
      <c r="AC46" s="33"/>
      <c r="AD46" s="31"/>
    </row>
    <row r="47" spans="1:30" ht="9.75" customHeight="1">
      <c r="A47" s="12"/>
      <c r="B47" s="26"/>
      <c r="C47" s="24"/>
      <c r="G47" s="4"/>
      <c r="H47" s="6"/>
      <c r="L47" s="4"/>
      <c r="Y47" s="27"/>
      <c r="Z47" s="10"/>
      <c r="AA47" s="10"/>
      <c r="AC47" s="33"/>
      <c r="AD47" s="31"/>
    </row>
    <row r="48" spans="1:29" ht="9.75" customHeight="1">
      <c r="A48" s="12"/>
      <c r="B48" s="26"/>
      <c r="C48" s="24"/>
      <c r="G48" s="26"/>
      <c r="H48" s="24"/>
      <c r="L48" s="4"/>
      <c r="M48" s="18"/>
      <c r="Y48" s="27"/>
      <c r="Z48" s="10"/>
      <c r="AA48" s="10"/>
      <c r="AC48" s="33"/>
    </row>
    <row r="49" spans="1:29" ht="9.75" customHeight="1">
      <c r="A49" s="12"/>
      <c r="B49" s="26"/>
      <c r="C49" s="24"/>
      <c r="G49" s="26"/>
      <c r="H49" s="24"/>
      <c r="L49" s="4"/>
      <c r="Y49" s="27"/>
      <c r="Z49" s="10"/>
      <c r="AA49" s="10"/>
      <c r="AC49" s="33"/>
    </row>
    <row r="50" spans="2:29" ht="9.75" customHeight="1">
      <c r="B50" s="26"/>
      <c r="C50" s="24"/>
      <c r="G50" s="26"/>
      <c r="H50" s="24"/>
      <c r="L50" s="4"/>
      <c r="M50" s="18"/>
      <c r="Y50" s="27"/>
      <c r="Z50" s="10"/>
      <c r="AA50" s="10"/>
      <c r="AC50" s="33"/>
    </row>
    <row r="51" spans="2:29" ht="9.75" customHeight="1">
      <c r="B51" s="26"/>
      <c r="C51" s="24"/>
      <c r="G51" s="26"/>
      <c r="H51" s="24"/>
      <c r="L51" s="4"/>
      <c r="Y51" s="27"/>
      <c r="Z51" s="10"/>
      <c r="AA51" s="10"/>
      <c r="AC51" s="33"/>
    </row>
    <row r="52" spans="1:29" ht="9.75" customHeight="1">
      <c r="A52" s="12"/>
      <c r="B52" s="26"/>
      <c r="C52" s="24"/>
      <c r="G52" s="26"/>
      <c r="H52" s="24"/>
      <c r="L52" s="4"/>
      <c r="Y52" s="27"/>
      <c r="Z52" s="10"/>
      <c r="AA52" s="10"/>
      <c r="AC52" s="33"/>
    </row>
    <row r="53" spans="1:29" ht="9.75" customHeight="1">
      <c r="A53" s="12"/>
      <c r="B53" s="26"/>
      <c r="C53" s="24"/>
      <c r="G53" s="26"/>
      <c r="H53" s="24"/>
      <c r="L53" s="4"/>
      <c r="M53" s="18"/>
      <c r="Y53" s="27"/>
      <c r="Z53" s="10"/>
      <c r="AA53" s="10"/>
      <c r="AC53" s="33"/>
    </row>
    <row r="54" spans="2:29" ht="9.75" customHeight="1">
      <c r="B54" s="26"/>
      <c r="C54" s="24"/>
      <c r="G54" s="26"/>
      <c r="H54" s="24"/>
      <c r="L54" s="4"/>
      <c r="Y54" s="27"/>
      <c r="Z54" s="10"/>
      <c r="AA54" s="10"/>
      <c r="AC54" s="33"/>
    </row>
    <row r="55" spans="1:29" ht="9.75" customHeight="1">
      <c r="A55" s="12"/>
      <c r="B55" s="26"/>
      <c r="C55" s="24"/>
      <c r="G55" s="26"/>
      <c r="H55" s="24"/>
      <c r="L55" s="4"/>
      <c r="Y55" s="27"/>
      <c r="Z55" s="10"/>
      <c r="AA55" s="10"/>
      <c r="AC55" s="33"/>
    </row>
    <row r="56" spans="1:29" ht="9.75" customHeight="1">
      <c r="A56" s="32"/>
      <c r="B56" s="26"/>
      <c r="C56" s="24"/>
      <c r="G56" s="26"/>
      <c r="H56" s="24"/>
      <c r="L56" s="4"/>
      <c r="Z56" s="10"/>
      <c r="AA56" s="10"/>
      <c r="AB56" s="27"/>
      <c r="AC56" s="34"/>
    </row>
    <row r="57" spans="2:29" ht="9.75" customHeight="1">
      <c r="B57" s="26"/>
      <c r="C57" s="24"/>
      <c r="G57" s="26"/>
      <c r="H57" s="24"/>
      <c r="L57" s="4"/>
      <c r="Z57" s="10"/>
      <c r="AA57" s="10"/>
      <c r="AB57" s="27"/>
      <c r="AC57" s="34"/>
    </row>
    <row r="58" spans="3:29" ht="9.75" customHeight="1">
      <c r="C58" s="2"/>
      <c r="D58" s="5"/>
      <c r="F58" s="5"/>
      <c r="H58" s="2"/>
      <c r="I58" s="5"/>
      <c r="K58" s="5"/>
      <c r="Z58" s="10"/>
      <c r="AA58" s="10"/>
      <c r="AB58" s="27"/>
      <c r="AC58" s="34"/>
    </row>
    <row r="59" spans="3:29" ht="9.75" customHeight="1">
      <c r="C59" s="2"/>
      <c r="D59" s="5"/>
      <c r="F59" s="5"/>
      <c r="H59" s="2"/>
      <c r="I59" s="5"/>
      <c r="K59" s="5"/>
      <c r="Z59" s="10"/>
      <c r="AA59" s="10"/>
      <c r="AB59" s="27"/>
      <c r="AC59" s="34"/>
    </row>
    <row r="60" spans="3:29" ht="9.75" customHeight="1">
      <c r="C60" s="2"/>
      <c r="D60" s="5"/>
      <c r="F60" s="5"/>
      <c r="H60" s="2"/>
      <c r="I60" s="5"/>
      <c r="K60" s="5"/>
      <c r="Z60" s="10"/>
      <c r="AA60" s="10"/>
      <c r="AB60" s="27"/>
      <c r="AC60" s="34"/>
    </row>
    <row r="61" spans="3:29" ht="11.25" customHeight="1">
      <c r="C61" s="2"/>
      <c r="D61" s="5"/>
      <c r="F61" s="5"/>
      <c r="H61" s="2"/>
      <c r="I61" s="5"/>
      <c r="K61" s="5"/>
      <c r="Z61" s="10"/>
      <c r="AA61" s="10"/>
      <c r="AB61" s="27"/>
      <c r="AC61" s="34"/>
    </row>
    <row r="62" spans="3:29" ht="11.25" customHeight="1">
      <c r="C62" s="2"/>
      <c r="D62" s="5"/>
      <c r="F62" s="5"/>
      <c r="H62" s="2"/>
      <c r="I62" s="5"/>
      <c r="K62" s="5"/>
      <c r="Z62" s="10"/>
      <c r="AA62" s="10"/>
      <c r="AB62" s="27"/>
      <c r="AC62" s="34"/>
    </row>
    <row r="63" spans="3:29" ht="11.25" customHeight="1">
      <c r="C63" s="2"/>
      <c r="D63" s="5"/>
      <c r="F63" s="5"/>
      <c r="H63" s="2"/>
      <c r="I63" s="5"/>
      <c r="K63" s="5"/>
      <c r="Z63" s="10"/>
      <c r="AA63" s="10"/>
      <c r="AB63" s="27"/>
      <c r="AC63" s="34"/>
    </row>
    <row r="64" spans="3:29" ht="11.25" customHeight="1">
      <c r="C64" s="2"/>
      <c r="D64" s="5"/>
      <c r="F64" s="5"/>
      <c r="H64" s="2"/>
      <c r="I64" s="5"/>
      <c r="K64" s="5"/>
      <c r="Z64" s="10"/>
      <c r="AA64" s="10"/>
      <c r="AB64" s="27"/>
      <c r="AC64" s="34"/>
    </row>
    <row r="65" spans="3:29" ht="11.25" customHeight="1">
      <c r="C65" s="2"/>
      <c r="D65" s="5"/>
      <c r="F65" s="5"/>
      <c r="H65" s="2"/>
      <c r="I65" s="5"/>
      <c r="K65" s="5"/>
      <c r="Z65" s="10"/>
      <c r="AA65" s="10"/>
      <c r="AB65" s="27"/>
      <c r="AC65" s="34"/>
    </row>
    <row r="66" spans="3:29" ht="11.25" customHeight="1">
      <c r="C66" s="2"/>
      <c r="D66" s="5"/>
      <c r="F66" s="5"/>
      <c r="H66" s="2"/>
      <c r="I66" s="5"/>
      <c r="K66" s="5"/>
      <c r="Z66" s="10"/>
      <c r="AA66" s="10"/>
      <c r="AB66" s="27"/>
      <c r="AC66" s="34"/>
    </row>
    <row r="67" spans="3:29" ht="11.25" customHeight="1">
      <c r="C67" s="2"/>
      <c r="D67" s="5"/>
      <c r="F67" s="5"/>
      <c r="H67" s="2"/>
      <c r="I67" s="5"/>
      <c r="K67" s="5"/>
      <c r="Z67" s="10"/>
      <c r="AA67" s="10"/>
      <c r="AB67" s="27"/>
      <c r="AC67" s="34"/>
    </row>
    <row r="68" spans="3:29" ht="11.25" customHeight="1">
      <c r="C68" s="2"/>
      <c r="D68" s="5"/>
      <c r="F68" s="5"/>
      <c r="H68" s="2"/>
      <c r="I68" s="5"/>
      <c r="K68" s="5"/>
      <c r="Z68" s="10"/>
      <c r="AA68" s="10"/>
      <c r="AB68" s="27"/>
      <c r="AC68" s="34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3:11" ht="11.25" customHeight="1">
      <c r="C90" s="2"/>
      <c r="D90" s="5"/>
      <c r="F90" s="5"/>
      <c r="H90" s="2"/>
      <c r="I90" s="5"/>
      <c r="K90" s="5"/>
    </row>
    <row r="91" spans="3:11" ht="11.25" customHeight="1">
      <c r="C91" s="2"/>
      <c r="D91" s="5"/>
      <c r="F91" s="5"/>
      <c r="H91" s="2"/>
      <c r="I91" s="5"/>
      <c r="K91" s="5"/>
    </row>
    <row r="92" spans="1:12" ht="11.25" customHeight="1">
      <c r="A92" s="32"/>
      <c r="B92" s="26"/>
      <c r="C92" s="24"/>
      <c r="G92" s="26"/>
      <c r="H92" s="24"/>
      <c r="L92" s="4"/>
    </row>
    <row r="93" spans="1:12" ht="11.25" customHeight="1">
      <c r="A93" s="32"/>
      <c r="B93" s="26"/>
      <c r="C93" s="24"/>
      <c r="G93" s="26"/>
      <c r="H93" s="24"/>
      <c r="L93" s="4"/>
    </row>
  </sheetData>
  <sheetProtection/>
  <mergeCells count="4">
    <mergeCell ref="AB1:AB4"/>
    <mergeCell ref="BC1:BC4"/>
    <mergeCell ref="B2:X4"/>
    <mergeCell ref="AC2:AY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80" r:id="rId1"/>
  <headerFooter alignWithMargins="0">
    <oddHeader>&amp;C&amp;"Arial,Cursief"&amp;12 
Minimarathon
23 november 2019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7"/>
  <sheetViews>
    <sheetView zoomScalePageLayoutView="0" workbookViewId="0" topLeftCell="A4">
      <selection activeCell="V26" sqref="V26"/>
    </sheetView>
  </sheetViews>
  <sheetFormatPr defaultColWidth="8.8515625" defaultRowHeight="11.25" customHeight="1"/>
  <cols>
    <col min="1" max="1" width="20.2812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18" width="2.421875" style="1" customWidth="1"/>
    <col min="19" max="20" width="3.00390625" style="1" bestFit="1" customWidth="1"/>
    <col min="21" max="24" width="2.421875" style="1" customWidth="1"/>
    <col min="25" max="25" width="4.421875" style="7" customWidth="1"/>
    <col min="26" max="26" width="6.421875" style="8" bestFit="1" customWidth="1"/>
    <col min="27" max="27" width="6.7109375" style="8" customWidth="1"/>
    <col min="28" max="28" width="3.28125" style="9" customWidth="1"/>
    <col min="29" max="51" width="2.421875" style="1" customWidth="1"/>
    <col min="52" max="52" width="4.140625" style="1" customWidth="1"/>
    <col min="53" max="53" width="6.421875" style="1" bestFit="1" customWidth="1"/>
    <col min="54" max="54" width="7.140625" style="1" customWidth="1"/>
    <col min="55" max="55" width="3.57421875" style="1" customWidth="1"/>
    <col min="56" max="56" width="7.421875" style="1" customWidth="1"/>
    <col min="57" max="57" width="5.28125" style="1" customWidth="1"/>
    <col min="58" max="16384" width="8.8515625" style="1" customWidth="1"/>
  </cols>
  <sheetData>
    <row r="1" spans="1:57" ht="9.75" customHeight="1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2"/>
      <c r="V1" s="42"/>
      <c r="W1" s="42"/>
      <c r="X1" s="42"/>
      <c r="Y1" s="43"/>
      <c r="Z1" s="44"/>
      <c r="AA1" s="45"/>
      <c r="AB1" s="431" t="s">
        <v>3</v>
      </c>
      <c r="AC1" s="47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33" t="s">
        <v>3</v>
      </c>
      <c r="BD1" s="49"/>
      <c r="BE1" s="50"/>
    </row>
    <row r="2" spans="2:57" ht="9.75" customHeight="1"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13"/>
      <c r="Z2" s="23"/>
      <c r="AA2" s="14" t="s">
        <v>2</v>
      </c>
      <c r="AB2" s="432"/>
      <c r="AC2" s="447" t="s">
        <v>11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48"/>
      <c r="AZ2" s="13"/>
      <c r="BA2" s="23"/>
      <c r="BB2" s="23" t="s">
        <v>2</v>
      </c>
      <c r="BC2" s="434"/>
      <c r="BD2" s="14" t="s">
        <v>8</v>
      </c>
      <c r="BE2" s="51" t="s">
        <v>3</v>
      </c>
    </row>
    <row r="3" spans="1:57" ht="9.75" customHeight="1">
      <c r="A3" s="15"/>
      <c r="B3" s="444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16" t="s">
        <v>4</v>
      </c>
      <c r="Z3" s="17" t="s">
        <v>1</v>
      </c>
      <c r="AA3" s="17" t="s">
        <v>4</v>
      </c>
      <c r="AB3" s="432"/>
      <c r="AC3" s="449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1"/>
      <c r="AZ3" s="16" t="s">
        <v>4</v>
      </c>
      <c r="BA3" s="17" t="s">
        <v>1</v>
      </c>
      <c r="BB3" s="17" t="s">
        <v>4</v>
      </c>
      <c r="BC3" s="434"/>
      <c r="BD3" s="17" t="s">
        <v>9</v>
      </c>
      <c r="BE3" s="52"/>
    </row>
    <row r="4" spans="1:57" ht="9.75" customHeight="1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16" t="s">
        <v>5</v>
      </c>
      <c r="Z4" s="17" t="s">
        <v>6</v>
      </c>
      <c r="AA4" s="17" t="s">
        <v>6</v>
      </c>
      <c r="AB4" s="432"/>
      <c r="AC4" s="452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53"/>
      <c r="AZ4" s="75" t="s">
        <v>5</v>
      </c>
      <c r="BA4" s="17" t="s">
        <v>6</v>
      </c>
      <c r="BB4" s="17" t="s">
        <v>6</v>
      </c>
      <c r="BC4" s="435"/>
      <c r="BD4" s="25" t="s">
        <v>10</v>
      </c>
      <c r="BE4" s="53"/>
    </row>
    <row r="5" spans="1:57" s="65" customFormat="1" ht="18" customHeight="1" thickBot="1">
      <c r="A5" s="67" t="s">
        <v>14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>
        <v>6</v>
      </c>
      <c r="H5" s="80">
        <v>7</v>
      </c>
      <c r="I5" s="83">
        <v>8</v>
      </c>
      <c r="J5" s="80" t="s">
        <v>69</v>
      </c>
      <c r="K5" s="80" t="s">
        <v>70</v>
      </c>
      <c r="L5" s="80" t="s">
        <v>71</v>
      </c>
      <c r="M5" s="80" t="s">
        <v>72</v>
      </c>
      <c r="N5" s="80" t="s">
        <v>73</v>
      </c>
      <c r="O5" s="80">
        <v>10</v>
      </c>
      <c r="P5" s="83">
        <v>11</v>
      </c>
      <c r="Q5" s="80" t="s">
        <v>74</v>
      </c>
      <c r="R5" s="80" t="s">
        <v>75</v>
      </c>
      <c r="S5" s="81" t="s">
        <v>76</v>
      </c>
      <c r="T5" s="81" t="s">
        <v>77</v>
      </c>
      <c r="U5" s="81" t="s">
        <v>78</v>
      </c>
      <c r="V5" s="81">
        <v>13</v>
      </c>
      <c r="W5" s="81">
        <v>14</v>
      </c>
      <c r="X5" s="84">
        <v>15</v>
      </c>
      <c r="Y5" s="68"/>
      <c r="Z5" s="69"/>
      <c r="AA5" s="69"/>
      <c r="AB5" s="70"/>
      <c r="AC5" s="79">
        <v>1</v>
      </c>
      <c r="AD5" s="80">
        <v>2</v>
      </c>
      <c r="AE5" s="83">
        <v>3</v>
      </c>
      <c r="AF5" s="80">
        <v>4</v>
      </c>
      <c r="AG5" s="80">
        <v>5</v>
      </c>
      <c r="AH5" s="83">
        <v>6</v>
      </c>
      <c r="AI5" s="80">
        <v>7</v>
      </c>
      <c r="AJ5" s="83">
        <v>8</v>
      </c>
      <c r="AK5" s="80" t="s">
        <v>69</v>
      </c>
      <c r="AL5" s="80" t="s">
        <v>70</v>
      </c>
      <c r="AM5" s="80" t="s">
        <v>71</v>
      </c>
      <c r="AN5" s="80" t="s">
        <v>72</v>
      </c>
      <c r="AO5" s="80" t="s">
        <v>73</v>
      </c>
      <c r="AP5" s="80">
        <v>10</v>
      </c>
      <c r="AQ5" s="83">
        <v>11</v>
      </c>
      <c r="AR5" s="80" t="s">
        <v>74</v>
      </c>
      <c r="AS5" s="80" t="s">
        <v>75</v>
      </c>
      <c r="AT5" s="81" t="s">
        <v>76</v>
      </c>
      <c r="AU5" s="81" t="s">
        <v>77</v>
      </c>
      <c r="AV5" s="81" t="s">
        <v>78</v>
      </c>
      <c r="AW5" s="81">
        <v>13</v>
      </c>
      <c r="AX5" s="81">
        <v>14</v>
      </c>
      <c r="AY5" s="84">
        <v>15</v>
      </c>
      <c r="AZ5" s="62"/>
      <c r="BA5" s="59"/>
      <c r="BB5" s="59"/>
      <c r="BC5" s="63"/>
      <c r="BD5" s="59"/>
      <c r="BE5" s="64"/>
    </row>
    <row r="6" spans="1:57" ht="16.5" customHeight="1" thickBot="1">
      <c r="A6" s="371" t="s">
        <v>67</v>
      </c>
      <c r="B6" s="354"/>
      <c r="C6" s="355"/>
      <c r="D6" s="356"/>
      <c r="E6" s="357"/>
      <c r="F6" s="356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  <c r="R6" s="359"/>
      <c r="S6" s="359"/>
      <c r="T6" s="359"/>
      <c r="U6" s="359"/>
      <c r="V6" s="359"/>
      <c r="W6" s="359"/>
      <c r="X6" s="359"/>
      <c r="Y6" s="360">
        <f aca="true" t="shared" si="0" ref="Y6:Y29">SUM(B6:X6)</f>
        <v>0</v>
      </c>
      <c r="Z6" s="361">
        <v>116.84</v>
      </c>
      <c r="AA6" s="362">
        <f aca="true" t="shared" si="1" ref="AA6:AA29">IF(Z6="","",SUM(Y6,Z6))</f>
        <v>116.84</v>
      </c>
      <c r="AB6" s="363">
        <f>IF(Z6="","",RANK(AA6,$AA$6:$AA39,1))</f>
        <v>1</v>
      </c>
      <c r="AC6" s="364"/>
      <c r="AD6" s="355"/>
      <c r="AE6" s="356"/>
      <c r="AF6" s="357"/>
      <c r="AG6" s="356"/>
      <c r="AH6" s="356"/>
      <c r="AI6" s="365"/>
      <c r="AJ6" s="356"/>
      <c r="AK6" s="357"/>
      <c r="AL6" s="356"/>
      <c r="AM6" s="356"/>
      <c r="AN6" s="365"/>
      <c r="AO6" s="358"/>
      <c r="AP6" s="358"/>
      <c r="AQ6" s="358"/>
      <c r="AR6" s="359"/>
      <c r="AS6" s="359"/>
      <c r="AT6" s="359"/>
      <c r="AU6" s="359"/>
      <c r="AV6" s="359"/>
      <c r="AW6" s="359"/>
      <c r="AX6" s="359"/>
      <c r="AY6" s="359"/>
      <c r="AZ6" s="366">
        <f aca="true" t="shared" si="2" ref="AZ6:AZ29">SUM(AC6:AY6)</f>
        <v>0</v>
      </c>
      <c r="BA6" s="362">
        <v>111.92</v>
      </c>
      <c r="BB6" s="367">
        <f aca="true" t="shared" si="3" ref="BB6:BB29">IF(BA6="","",SUM(AZ6,BA6))</f>
        <v>111.92</v>
      </c>
      <c r="BC6" s="368">
        <f>IF(BA6="","",RANK(BB6,$BB$6:$BB29,1))</f>
        <v>3</v>
      </c>
      <c r="BD6" s="369">
        <f aca="true" t="shared" si="4" ref="BD6:BD29">IF(BB6="","",SUM(AA6,BB6))</f>
        <v>228.76</v>
      </c>
      <c r="BE6" s="370">
        <f>IF(BD6="","",RANK(BD6,$BD$6:$BD29,1))</f>
        <v>1</v>
      </c>
    </row>
    <row r="7" spans="1:57" ht="16.5" customHeight="1" thickBot="1">
      <c r="A7" s="371" t="s">
        <v>65</v>
      </c>
      <c r="B7" s="354"/>
      <c r="C7" s="355">
        <v>5</v>
      </c>
      <c r="D7" s="356"/>
      <c r="E7" s="357"/>
      <c r="F7" s="356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9"/>
      <c r="R7" s="359"/>
      <c r="S7" s="359">
        <v>5</v>
      </c>
      <c r="T7" s="359">
        <v>5</v>
      </c>
      <c r="U7" s="359"/>
      <c r="V7" s="359"/>
      <c r="W7" s="359"/>
      <c r="X7" s="359"/>
      <c r="Y7" s="360">
        <f t="shared" si="0"/>
        <v>15</v>
      </c>
      <c r="Z7" s="361">
        <v>111.74</v>
      </c>
      <c r="AA7" s="362">
        <f t="shared" si="1"/>
        <v>126.74</v>
      </c>
      <c r="AB7" s="363">
        <f>IF(Z7="","",RANK(AA7,$AA$6:$AA40,1))</f>
        <v>9</v>
      </c>
      <c r="AC7" s="364"/>
      <c r="AD7" s="355"/>
      <c r="AE7" s="356"/>
      <c r="AF7" s="357"/>
      <c r="AG7" s="356"/>
      <c r="AH7" s="356"/>
      <c r="AI7" s="365"/>
      <c r="AJ7" s="356"/>
      <c r="AK7" s="357"/>
      <c r="AL7" s="356"/>
      <c r="AM7" s="356"/>
      <c r="AN7" s="365"/>
      <c r="AO7" s="358"/>
      <c r="AP7" s="358"/>
      <c r="AQ7" s="358"/>
      <c r="AR7" s="359"/>
      <c r="AS7" s="359"/>
      <c r="AT7" s="359"/>
      <c r="AU7" s="359"/>
      <c r="AV7" s="359"/>
      <c r="AW7" s="359"/>
      <c r="AX7" s="359"/>
      <c r="AY7" s="359"/>
      <c r="AZ7" s="366">
        <f t="shared" si="2"/>
        <v>0</v>
      </c>
      <c r="BA7" s="362">
        <v>106.29</v>
      </c>
      <c r="BB7" s="367">
        <f t="shared" si="3"/>
        <v>106.29</v>
      </c>
      <c r="BC7" s="368">
        <f>IF(BA7="","",RANK(BB7,$BB$6:$BB35,1))</f>
        <v>1</v>
      </c>
      <c r="BD7" s="369">
        <f t="shared" si="4"/>
        <v>233.03</v>
      </c>
      <c r="BE7" s="370">
        <f>IF(BD7="","",RANK(BD7,$BD$6:$BD35,1))</f>
        <v>2</v>
      </c>
    </row>
    <row r="8" spans="1:57" ht="16.5" customHeight="1" thickBot="1">
      <c r="A8" s="371" t="s">
        <v>88</v>
      </c>
      <c r="B8" s="354"/>
      <c r="C8" s="355"/>
      <c r="D8" s="356"/>
      <c r="E8" s="357"/>
      <c r="F8" s="356"/>
      <c r="G8" s="358"/>
      <c r="H8" s="358"/>
      <c r="I8" s="358"/>
      <c r="J8" s="358">
        <v>5</v>
      </c>
      <c r="K8" s="358"/>
      <c r="L8" s="358"/>
      <c r="M8" s="358"/>
      <c r="N8" s="358"/>
      <c r="O8" s="358"/>
      <c r="P8" s="358"/>
      <c r="Q8" s="359"/>
      <c r="R8" s="359"/>
      <c r="S8" s="359"/>
      <c r="T8" s="359"/>
      <c r="U8" s="359"/>
      <c r="V8" s="359"/>
      <c r="W8" s="359"/>
      <c r="X8" s="359"/>
      <c r="Y8" s="360">
        <f t="shared" si="0"/>
        <v>5</v>
      </c>
      <c r="Z8" s="361">
        <v>119.53</v>
      </c>
      <c r="AA8" s="362">
        <f t="shared" si="1"/>
        <v>124.53</v>
      </c>
      <c r="AB8" s="363">
        <f>IF(Z8="","",RANK(AA8,$AA$6:$AA41,1))</f>
        <v>6</v>
      </c>
      <c r="AC8" s="364"/>
      <c r="AD8" s="355"/>
      <c r="AE8" s="356"/>
      <c r="AF8" s="357"/>
      <c r="AG8" s="356"/>
      <c r="AH8" s="356"/>
      <c r="AI8" s="365"/>
      <c r="AJ8" s="356"/>
      <c r="AK8" s="357"/>
      <c r="AL8" s="356"/>
      <c r="AM8" s="356"/>
      <c r="AN8" s="365"/>
      <c r="AO8" s="358"/>
      <c r="AP8" s="358"/>
      <c r="AQ8" s="358"/>
      <c r="AR8" s="359"/>
      <c r="AS8" s="359"/>
      <c r="AT8" s="359"/>
      <c r="AU8" s="359"/>
      <c r="AV8" s="359"/>
      <c r="AW8" s="359"/>
      <c r="AX8" s="359"/>
      <c r="AY8" s="359"/>
      <c r="AZ8" s="366">
        <f t="shared" si="2"/>
        <v>0</v>
      </c>
      <c r="BA8" s="362">
        <v>108.71</v>
      </c>
      <c r="BB8" s="367">
        <f t="shared" si="3"/>
        <v>108.71</v>
      </c>
      <c r="BC8" s="368">
        <f>IF(BA8="","",RANK(BB8,$BB$6:$BB21,1))</f>
        <v>2</v>
      </c>
      <c r="BD8" s="369">
        <f t="shared" si="4"/>
        <v>233.24</v>
      </c>
      <c r="BE8" s="370">
        <f>IF(BD8="","",RANK(BD8,$BD$6:$BD21,1))</f>
        <v>3</v>
      </c>
    </row>
    <row r="9" spans="1:57" ht="16.5" customHeight="1" thickBot="1">
      <c r="A9" s="371" t="s">
        <v>79</v>
      </c>
      <c r="B9" s="354"/>
      <c r="C9" s="355"/>
      <c r="D9" s="356"/>
      <c r="E9" s="357"/>
      <c r="F9" s="356"/>
      <c r="G9" s="358"/>
      <c r="H9" s="358"/>
      <c r="I9" s="358">
        <v>5</v>
      </c>
      <c r="J9" s="358"/>
      <c r="K9" s="358"/>
      <c r="L9" s="358"/>
      <c r="M9" s="358"/>
      <c r="N9" s="358"/>
      <c r="O9" s="358"/>
      <c r="P9" s="358"/>
      <c r="Q9" s="359"/>
      <c r="R9" s="359"/>
      <c r="S9" s="359"/>
      <c r="T9" s="359"/>
      <c r="U9" s="359"/>
      <c r="V9" s="359"/>
      <c r="W9" s="359"/>
      <c r="X9" s="359"/>
      <c r="Y9" s="360">
        <f t="shared" si="0"/>
        <v>5</v>
      </c>
      <c r="Z9" s="361">
        <v>112.22</v>
      </c>
      <c r="AA9" s="362">
        <f t="shared" si="1"/>
        <v>117.22</v>
      </c>
      <c r="AB9" s="363">
        <f>IF(Z9="","",RANK(AA9,$AA$6:$AA42,1))</f>
        <v>2</v>
      </c>
      <c r="AC9" s="364"/>
      <c r="AD9" s="355"/>
      <c r="AE9" s="356"/>
      <c r="AF9" s="357"/>
      <c r="AG9" s="356"/>
      <c r="AH9" s="356"/>
      <c r="AI9" s="365"/>
      <c r="AJ9" s="356">
        <v>5</v>
      </c>
      <c r="AK9" s="357"/>
      <c r="AL9" s="356"/>
      <c r="AM9" s="356"/>
      <c r="AN9" s="365"/>
      <c r="AO9" s="358"/>
      <c r="AP9" s="358"/>
      <c r="AQ9" s="358"/>
      <c r="AR9" s="359"/>
      <c r="AS9" s="359"/>
      <c r="AT9" s="359"/>
      <c r="AU9" s="359"/>
      <c r="AV9" s="359"/>
      <c r="AW9" s="359"/>
      <c r="AX9" s="359"/>
      <c r="AY9" s="359"/>
      <c r="AZ9" s="366">
        <f t="shared" si="2"/>
        <v>5</v>
      </c>
      <c r="BA9" s="362">
        <v>116.05</v>
      </c>
      <c r="BB9" s="367">
        <f t="shared" si="3"/>
        <v>121.05</v>
      </c>
      <c r="BC9" s="368">
        <f>IF(BA9="","",RANK(BB9,$BB$6:$BB36,1))</f>
        <v>8</v>
      </c>
      <c r="BD9" s="369">
        <f t="shared" si="4"/>
        <v>238.26999999999998</v>
      </c>
      <c r="BE9" s="370">
        <f>IF(BD9="","",RANK(BD9,$BD$6:$BD36,1))</f>
        <v>4</v>
      </c>
    </row>
    <row r="10" spans="1:57" ht="16.5" customHeight="1" thickBot="1">
      <c r="A10" s="371" t="s">
        <v>87</v>
      </c>
      <c r="B10" s="354"/>
      <c r="C10" s="355"/>
      <c r="D10" s="356"/>
      <c r="E10" s="357"/>
      <c r="F10" s="356"/>
      <c r="G10" s="358"/>
      <c r="H10" s="358"/>
      <c r="I10" s="358">
        <v>5</v>
      </c>
      <c r="J10" s="358"/>
      <c r="K10" s="358"/>
      <c r="L10" s="358"/>
      <c r="M10" s="358"/>
      <c r="N10" s="358"/>
      <c r="O10" s="358">
        <v>5</v>
      </c>
      <c r="P10" s="358"/>
      <c r="Q10" s="359"/>
      <c r="R10" s="359"/>
      <c r="S10" s="359"/>
      <c r="T10" s="359"/>
      <c r="U10" s="359"/>
      <c r="V10" s="359"/>
      <c r="W10" s="359"/>
      <c r="X10" s="359"/>
      <c r="Y10" s="360">
        <f t="shared" si="0"/>
        <v>10</v>
      </c>
      <c r="Z10" s="361">
        <v>113.04</v>
      </c>
      <c r="AA10" s="362">
        <f t="shared" si="1"/>
        <v>123.04</v>
      </c>
      <c r="AB10" s="363">
        <f>IF(Z10="","",RANK(AA10,$AA$6:$AA43,1))</f>
        <v>3</v>
      </c>
      <c r="AC10" s="364"/>
      <c r="AD10" s="355"/>
      <c r="AE10" s="356"/>
      <c r="AF10" s="357"/>
      <c r="AG10" s="356"/>
      <c r="AH10" s="356"/>
      <c r="AI10" s="365"/>
      <c r="AJ10" s="356"/>
      <c r="AK10" s="357"/>
      <c r="AL10" s="356"/>
      <c r="AM10" s="356"/>
      <c r="AN10" s="365"/>
      <c r="AO10" s="358"/>
      <c r="AP10" s="358"/>
      <c r="AQ10" s="358"/>
      <c r="AR10" s="359">
        <v>5</v>
      </c>
      <c r="AS10" s="359"/>
      <c r="AT10" s="359"/>
      <c r="AU10" s="359"/>
      <c r="AV10" s="359"/>
      <c r="AW10" s="359"/>
      <c r="AX10" s="359"/>
      <c r="AY10" s="359"/>
      <c r="AZ10" s="366">
        <f t="shared" si="2"/>
        <v>5</v>
      </c>
      <c r="BA10" s="362">
        <v>112.42</v>
      </c>
      <c r="BB10" s="367">
        <f t="shared" si="3"/>
        <v>117.42</v>
      </c>
      <c r="BC10" s="368">
        <f>IF(BA10="","",RANK(BB10,$BB$6:$BB24,1))</f>
        <v>5</v>
      </c>
      <c r="BD10" s="369">
        <f t="shared" si="4"/>
        <v>240.46</v>
      </c>
      <c r="BE10" s="370">
        <f>IF(BD10="","",RANK(BD10,$BD$6:$BD24,1))</f>
        <v>5</v>
      </c>
    </row>
    <row r="11" spans="1:57" ht="16.5" customHeight="1" thickBot="1">
      <c r="A11" s="371" t="s">
        <v>92</v>
      </c>
      <c r="B11" s="354"/>
      <c r="C11" s="355"/>
      <c r="D11" s="356"/>
      <c r="E11" s="357"/>
      <c r="F11" s="356"/>
      <c r="G11" s="358"/>
      <c r="H11" s="358"/>
      <c r="I11" s="358"/>
      <c r="J11" s="358"/>
      <c r="K11" s="358"/>
      <c r="L11" s="358"/>
      <c r="M11" s="358"/>
      <c r="N11" s="358"/>
      <c r="O11" s="358">
        <v>5</v>
      </c>
      <c r="P11" s="358"/>
      <c r="Q11" s="359"/>
      <c r="R11" s="359"/>
      <c r="S11" s="359"/>
      <c r="T11" s="359"/>
      <c r="U11" s="359"/>
      <c r="V11" s="359"/>
      <c r="W11" s="359"/>
      <c r="X11" s="359"/>
      <c r="Y11" s="360">
        <f t="shared" si="0"/>
        <v>5</v>
      </c>
      <c r="Z11" s="361">
        <v>119.06</v>
      </c>
      <c r="AA11" s="362">
        <f t="shared" si="1"/>
        <v>124.06</v>
      </c>
      <c r="AB11" s="363">
        <f>IF(Z11="","",RANK(AA11,$AA$6:$AA44,1))</f>
        <v>5</v>
      </c>
      <c r="AC11" s="364"/>
      <c r="AD11" s="355"/>
      <c r="AE11" s="356"/>
      <c r="AF11" s="357"/>
      <c r="AG11" s="356"/>
      <c r="AH11" s="356"/>
      <c r="AI11" s="365">
        <v>5</v>
      </c>
      <c r="AJ11" s="356"/>
      <c r="AK11" s="357">
        <v>5</v>
      </c>
      <c r="AL11" s="356"/>
      <c r="AM11" s="356"/>
      <c r="AN11" s="365"/>
      <c r="AO11" s="358"/>
      <c r="AP11" s="358"/>
      <c r="AQ11" s="358"/>
      <c r="AR11" s="359"/>
      <c r="AS11" s="359"/>
      <c r="AT11" s="359"/>
      <c r="AU11" s="359"/>
      <c r="AV11" s="359"/>
      <c r="AW11" s="359"/>
      <c r="AX11" s="359"/>
      <c r="AY11" s="359"/>
      <c r="AZ11" s="366">
        <f t="shared" si="2"/>
        <v>10</v>
      </c>
      <c r="BA11" s="362">
        <v>109.16</v>
      </c>
      <c r="BB11" s="367">
        <f t="shared" si="3"/>
        <v>119.16</v>
      </c>
      <c r="BC11" s="368">
        <f>IF(BA11="","",RANK(BB11,$BB$6:$BB20,1))</f>
        <v>6</v>
      </c>
      <c r="BD11" s="369">
        <f t="shared" si="4"/>
        <v>243.22</v>
      </c>
      <c r="BE11" s="370">
        <f>IF(BD11="","",RANK(BD11,$BD$6:$BD20,1))</f>
        <v>6</v>
      </c>
    </row>
    <row r="12" spans="1:57" ht="16.5" customHeight="1" thickBot="1">
      <c r="A12" s="266" t="s">
        <v>85</v>
      </c>
      <c r="B12" s="212">
        <v>5</v>
      </c>
      <c r="C12" s="213"/>
      <c r="D12" s="214"/>
      <c r="E12" s="215"/>
      <c r="F12" s="214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7"/>
      <c r="R12" s="217"/>
      <c r="S12" s="217"/>
      <c r="T12" s="217"/>
      <c r="U12" s="217">
        <v>5</v>
      </c>
      <c r="V12" s="217"/>
      <c r="W12" s="217"/>
      <c r="X12" s="217"/>
      <c r="Y12" s="218">
        <f t="shared" si="0"/>
        <v>10</v>
      </c>
      <c r="Z12" s="219">
        <v>117.8</v>
      </c>
      <c r="AA12" s="220">
        <f t="shared" si="1"/>
        <v>127.8</v>
      </c>
      <c r="AB12" s="221">
        <f>IF(Z12="","",RANK(AA12,$AA$6:$AA45,1))</f>
        <v>10</v>
      </c>
      <c r="AC12" s="222"/>
      <c r="AD12" s="213"/>
      <c r="AE12" s="214"/>
      <c r="AF12" s="215"/>
      <c r="AG12" s="214"/>
      <c r="AH12" s="214"/>
      <c r="AI12" s="223"/>
      <c r="AJ12" s="214">
        <v>5</v>
      </c>
      <c r="AK12" s="215"/>
      <c r="AL12" s="214"/>
      <c r="AM12" s="214"/>
      <c r="AN12" s="223"/>
      <c r="AO12" s="216"/>
      <c r="AP12" s="216"/>
      <c r="AQ12" s="216"/>
      <c r="AR12" s="217"/>
      <c r="AS12" s="217"/>
      <c r="AT12" s="217"/>
      <c r="AU12" s="217"/>
      <c r="AV12" s="217"/>
      <c r="AW12" s="217"/>
      <c r="AX12" s="217"/>
      <c r="AY12" s="217"/>
      <c r="AZ12" s="224">
        <f t="shared" si="2"/>
        <v>5</v>
      </c>
      <c r="BA12" s="220">
        <v>110.67</v>
      </c>
      <c r="BB12" s="225">
        <f t="shared" si="3"/>
        <v>115.67</v>
      </c>
      <c r="BC12" s="226">
        <f>IF(BA12="","",RANK(BB12,$BB$6:$BB28,1))</f>
        <v>4</v>
      </c>
      <c r="BD12" s="227">
        <f t="shared" si="4"/>
        <v>243.47</v>
      </c>
      <c r="BE12" s="233">
        <f>IF(BD12="","",RANK(BD12,$BD$6:$BD28,1))</f>
        <v>7</v>
      </c>
    </row>
    <row r="13" spans="1:57" ht="16.5" customHeight="1" thickBot="1">
      <c r="A13" s="266" t="s">
        <v>64</v>
      </c>
      <c r="B13" s="212"/>
      <c r="C13" s="213"/>
      <c r="D13" s="214"/>
      <c r="E13" s="215"/>
      <c r="F13" s="214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  <c r="R13" s="217"/>
      <c r="S13" s="217"/>
      <c r="T13" s="217"/>
      <c r="U13" s="217"/>
      <c r="V13" s="217"/>
      <c r="W13" s="217"/>
      <c r="X13" s="217"/>
      <c r="Y13" s="218">
        <f t="shared" si="0"/>
        <v>0</v>
      </c>
      <c r="Z13" s="219">
        <v>126.42</v>
      </c>
      <c r="AA13" s="220">
        <f t="shared" si="1"/>
        <v>126.42</v>
      </c>
      <c r="AB13" s="221">
        <f>IF(Z13="","",RANK(AA13,$AA$6:$AA46,1))</f>
        <v>8</v>
      </c>
      <c r="AC13" s="222"/>
      <c r="AD13" s="213"/>
      <c r="AE13" s="214"/>
      <c r="AF13" s="215"/>
      <c r="AG13" s="214"/>
      <c r="AH13" s="214"/>
      <c r="AI13" s="223"/>
      <c r="AJ13" s="214"/>
      <c r="AK13" s="215"/>
      <c r="AL13" s="214"/>
      <c r="AM13" s="214"/>
      <c r="AN13" s="223"/>
      <c r="AO13" s="216"/>
      <c r="AP13" s="216">
        <v>5</v>
      </c>
      <c r="AQ13" s="216"/>
      <c r="AR13" s="217"/>
      <c r="AS13" s="217"/>
      <c r="AT13" s="217"/>
      <c r="AU13" s="217"/>
      <c r="AV13" s="217"/>
      <c r="AW13" s="217"/>
      <c r="AX13" s="217"/>
      <c r="AY13" s="217"/>
      <c r="AZ13" s="224">
        <f t="shared" si="2"/>
        <v>5</v>
      </c>
      <c r="BA13" s="220">
        <v>115.26</v>
      </c>
      <c r="BB13" s="225">
        <f t="shared" si="3"/>
        <v>120.26</v>
      </c>
      <c r="BC13" s="226">
        <f>IF(BA13="","",RANK(BB13,$BB$6:$BB38,1))</f>
        <v>7</v>
      </c>
      <c r="BD13" s="227">
        <f t="shared" si="4"/>
        <v>246.68</v>
      </c>
      <c r="BE13" s="233">
        <f>IF(BD13="","",RANK(BD13,$BD$6:$BD38,1))</f>
        <v>8</v>
      </c>
    </row>
    <row r="14" spans="1:57" ht="16.5" customHeight="1" thickBot="1">
      <c r="A14" s="266" t="s">
        <v>91</v>
      </c>
      <c r="B14" s="212"/>
      <c r="C14" s="213"/>
      <c r="D14" s="214"/>
      <c r="E14" s="215"/>
      <c r="F14" s="214"/>
      <c r="G14" s="216"/>
      <c r="H14" s="216"/>
      <c r="I14" s="216">
        <v>5</v>
      </c>
      <c r="J14" s="216"/>
      <c r="K14" s="216"/>
      <c r="L14" s="216"/>
      <c r="M14" s="216"/>
      <c r="N14" s="216"/>
      <c r="O14" s="216"/>
      <c r="P14" s="216"/>
      <c r="Q14" s="217"/>
      <c r="R14" s="217"/>
      <c r="S14" s="217"/>
      <c r="T14" s="217"/>
      <c r="U14" s="217"/>
      <c r="V14" s="217"/>
      <c r="W14" s="217"/>
      <c r="X14" s="217"/>
      <c r="Y14" s="218">
        <f t="shared" si="0"/>
        <v>5</v>
      </c>
      <c r="Z14" s="219">
        <v>120.53</v>
      </c>
      <c r="AA14" s="220">
        <f t="shared" si="1"/>
        <v>125.53</v>
      </c>
      <c r="AB14" s="221">
        <f>IF(Z14="","",RANK(AA14,$AA$6:$AA47,1))</f>
        <v>7</v>
      </c>
      <c r="AC14" s="222"/>
      <c r="AD14" s="213"/>
      <c r="AE14" s="214"/>
      <c r="AF14" s="215"/>
      <c r="AG14" s="214"/>
      <c r="AH14" s="214"/>
      <c r="AI14" s="223"/>
      <c r="AJ14" s="214"/>
      <c r="AK14" s="215"/>
      <c r="AL14" s="214"/>
      <c r="AM14" s="214"/>
      <c r="AN14" s="223"/>
      <c r="AO14" s="216"/>
      <c r="AP14" s="216"/>
      <c r="AQ14" s="216">
        <v>5</v>
      </c>
      <c r="AR14" s="217"/>
      <c r="AS14" s="217"/>
      <c r="AT14" s="217"/>
      <c r="AU14" s="217"/>
      <c r="AV14" s="217"/>
      <c r="AW14" s="217"/>
      <c r="AX14" s="217"/>
      <c r="AY14" s="217"/>
      <c r="AZ14" s="224">
        <f t="shared" si="2"/>
        <v>5</v>
      </c>
      <c r="BA14" s="220">
        <v>116.79</v>
      </c>
      <c r="BB14" s="225">
        <f t="shared" si="3"/>
        <v>121.79</v>
      </c>
      <c r="BC14" s="226">
        <f>IF(BA14="","",RANK(BB14,$BB$6:$BB24,1))</f>
        <v>9</v>
      </c>
      <c r="BD14" s="227">
        <f t="shared" si="4"/>
        <v>247.32</v>
      </c>
      <c r="BE14" s="233">
        <f>IF(BD14="","",RANK(BD14,$BD$6:$BD24,1))</f>
        <v>9</v>
      </c>
    </row>
    <row r="15" spans="1:57" ht="16.5" customHeight="1" thickBot="1">
      <c r="A15" s="266" t="s">
        <v>68</v>
      </c>
      <c r="B15" s="212"/>
      <c r="C15" s="213"/>
      <c r="D15" s="214"/>
      <c r="E15" s="215"/>
      <c r="F15" s="214"/>
      <c r="G15" s="216">
        <v>5</v>
      </c>
      <c r="H15" s="216"/>
      <c r="I15" s="216"/>
      <c r="J15" s="216"/>
      <c r="K15" s="216"/>
      <c r="L15" s="216"/>
      <c r="M15" s="216"/>
      <c r="N15" s="216"/>
      <c r="O15" s="216"/>
      <c r="P15" s="216">
        <v>5</v>
      </c>
      <c r="Q15" s="217"/>
      <c r="R15" s="217"/>
      <c r="S15" s="217"/>
      <c r="T15" s="217"/>
      <c r="U15" s="217"/>
      <c r="V15" s="217"/>
      <c r="W15" s="217">
        <v>5</v>
      </c>
      <c r="X15" s="217"/>
      <c r="Y15" s="218">
        <f t="shared" si="0"/>
        <v>15</v>
      </c>
      <c r="Z15" s="219">
        <v>108.69</v>
      </c>
      <c r="AA15" s="220">
        <f t="shared" si="1"/>
        <v>123.69</v>
      </c>
      <c r="AB15" s="221">
        <f>IF(Z15="","",RANK(AA15,$AA$6:$AA48,1))</f>
        <v>4</v>
      </c>
      <c r="AC15" s="222"/>
      <c r="AD15" s="213"/>
      <c r="AE15" s="214"/>
      <c r="AF15" s="215"/>
      <c r="AG15" s="214">
        <v>5</v>
      </c>
      <c r="AH15" s="214"/>
      <c r="AI15" s="223"/>
      <c r="AJ15" s="214">
        <v>5</v>
      </c>
      <c r="AK15" s="215"/>
      <c r="AL15" s="214"/>
      <c r="AM15" s="214"/>
      <c r="AN15" s="223"/>
      <c r="AO15" s="216"/>
      <c r="AP15" s="216"/>
      <c r="AQ15" s="216"/>
      <c r="AR15" s="217"/>
      <c r="AS15" s="217"/>
      <c r="AT15" s="217"/>
      <c r="AU15" s="217"/>
      <c r="AV15" s="217"/>
      <c r="AW15" s="217">
        <v>5</v>
      </c>
      <c r="AX15" s="217">
        <v>5</v>
      </c>
      <c r="AY15" s="217"/>
      <c r="AZ15" s="224">
        <f t="shared" si="2"/>
        <v>20</v>
      </c>
      <c r="BA15" s="220">
        <v>105.03</v>
      </c>
      <c r="BB15" s="225">
        <f t="shared" si="3"/>
        <v>125.03</v>
      </c>
      <c r="BC15" s="226">
        <f>IF(BA15="","",RANK(BB15,$BB$6:$BB36,1))</f>
        <v>10</v>
      </c>
      <c r="BD15" s="227">
        <f t="shared" si="4"/>
        <v>248.72</v>
      </c>
      <c r="BE15" s="233">
        <f>IF(BD15="","",RANK(BD15,$BD$6:$BD36,1))</f>
        <v>10</v>
      </c>
    </row>
    <row r="16" spans="1:57" ht="16.5" customHeight="1" thickBot="1">
      <c r="A16" s="266" t="s">
        <v>86</v>
      </c>
      <c r="B16" s="212"/>
      <c r="C16" s="213"/>
      <c r="D16" s="214"/>
      <c r="E16" s="215"/>
      <c r="F16" s="214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>
        <v>5</v>
      </c>
      <c r="R16" s="217"/>
      <c r="S16" s="217"/>
      <c r="T16" s="217"/>
      <c r="U16" s="217"/>
      <c r="V16" s="217"/>
      <c r="W16" s="217"/>
      <c r="X16" s="217"/>
      <c r="Y16" s="218">
        <f t="shared" si="0"/>
        <v>5</v>
      </c>
      <c r="Z16" s="219">
        <v>126.57</v>
      </c>
      <c r="AA16" s="220">
        <f t="shared" si="1"/>
        <v>131.57</v>
      </c>
      <c r="AB16" s="221">
        <f>IF(Z16="","",RANK(AA16,$AA$6:$AA49,1))</f>
        <v>11</v>
      </c>
      <c r="AC16" s="222"/>
      <c r="AD16" s="213"/>
      <c r="AE16" s="214"/>
      <c r="AF16" s="215"/>
      <c r="AG16" s="214"/>
      <c r="AH16" s="214"/>
      <c r="AI16" s="223"/>
      <c r="AJ16" s="214"/>
      <c r="AK16" s="215"/>
      <c r="AL16" s="214"/>
      <c r="AM16" s="214"/>
      <c r="AN16" s="223"/>
      <c r="AO16" s="216"/>
      <c r="AP16" s="216"/>
      <c r="AQ16" s="216"/>
      <c r="AR16" s="217"/>
      <c r="AS16" s="217"/>
      <c r="AT16" s="217"/>
      <c r="AU16" s="217"/>
      <c r="AV16" s="217"/>
      <c r="AW16" s="217"/>
      <c r="AX16" s="217"/>
      <c r="AY16" s="217"/>
      <c r="AZ16" s="224">
        <f t="shared" si="2"/>
        <v>0</v>
      </c>
      <c r="BA16" s="220">
        <v>134.48</v>
      </c>
      <c r="BB16" s="225">
        <f t="shared" si="3"/>
        <v>134.48</v>
      </c>
      <c r="BC16" s="226">
        <f>IF(BA16="","",RANK(BB16,$BB$6:$BB31,1))</f>
        <v>13</v>
      </c>
      <c r="BD16" s="227">
        <f t="shared" si="4"/>
        <v>266.04999999999995</v>
      </c>
      <c r="BE16" s="233">
        <f>IF(BD16="","",RANK(BD16,$BD$6:$BD31,1))</f>
        <v>11</v>
      </c>
    </row>
    <row r="17" spans="1:57" ht="16.5" customHeight="1" thickBot="1">
      <c r="A17" s="266" t="s">
        <v>82</v>
      </c>
      <c r="B17" s="212"/>
      <c r="C17" s="213">
        <v>5</v>
      </c>
      <c r="D17" s="214"/>
      <c r="E17" s="215"/>
      <c r="F17" s="214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7"/>
      <c r="S17" s="217"/>
      <c r="T17" s="217"/>
      <c r="U17" s="217"/>
      <c r="V17" s="217"/>
      <c r="W17" s="217"/>
      <c r="X17" s="217"/>
      <c r="Y17" s="218">
        <f t="shared" si="0"/>
        <v>5</v>
      </c>
      <c r="Z17" s="219">
        <v>135.7</v>
      </c>
      <c r="AA17" s="220">
        <f t="shared" si="1"/>
        <v>140.7</v>
      </c>
      <c r="AB17" s="221">
        <f>IF(Z17="","",RANK(AA17,$AA$6:$AA50,1))</f>
        <v>14</v>
      </c>
      <c r="AC17" s="222"/>
      <c r="AD17" s="213"/>
      <c r="AE17" s="214"/>
      <c r="AF17" s="215"/>
      <c r="AG17" s="214"/>
      <c r="AH17" s="214"/>
      <c r="AI17" s="223"/>
      <c r="AJ17" s="214"/>
      <c r="AK17" s="215"/>
      <c r="AL17" s="214"/>
      <c r="AM17" s="214"/>
      <c r="AN17" s="223"/>
      <c r="AO17" s="216"/>
      <c r="AP17" s="216"/>
      <c r="AQ17" s="216"/>
      <c r="AR17" s="217"/>
      <c r="AS17" s="217"/>
      <c r="AT17" s="217"/>
      <c r="AU17" s="217"/>
      <c r="AV17" s="217"/>
      <c r="AW17" s="217"/>
      <c r="AX17" s="217"/>
      <c r="AY17" s="217"/>
      <c r="AZ17" s="224">
        <f t="shared" si="2"/>
        <v>0</v>
      </c>
      <c r="BA17" s="220">
        <v>125.41</v>
      </c>
      <c r="BB17" s="225">
        <f t="shared" si="3"/>
        <v>125.41</v>
      </c>
      <c r="BC17" s="226">
        <f>IF(BA17="","",RANK(BB17,$BB$6:$BB36,1))</f>
        <v>11</v>
      </c>
      <c r="BD17" s="227">
        <f t="shared" si="4"/>
        <v>266.11</v>
      </c>
      <c r="BE17" s="233">
        <f>IF(BD17="","",RANK(BD17,$BD$6:$BD36,1))</f>
        <v>12</v>
      </c>
    </row>
    <row r="18" spans="1:57" ht="16.5" customHeight="1" thickBot="1">
      <c r="A18" s="266" t="s">
        <v>63</v>
      </c>
      <c r="B18" s="212"/>
      <c r="C18" s="213"/>
      <c r="D18" s="214"/>
      <c r="E18" s="215"/>
      <c r="F18" s="214"/>
      <c r="G18" s="216"/>
      <c r="H18" s="216"/>
      <c r="I18" s="216"/>
      <c r="J18" s="216"/>
      <c r="K18" s="216"/>
      <c r="L18" s="216"/>
      <c r="M18" s="216"/>
      <c r="N18" s="216"/>
      <c r="O18" s="216">
        <v>5</v>
      </c>
      <c r="P18" s="216"/>
      <c r="Q18" s="217"/>
      <c r="R18" s="217"/>
      <c r="S18" s="217"/>
      <c r="T18" s="217"/>
      <c r="U18" s="217"/>
      <c r="V18" s="217"/>
      <c r="W18" s="217"/>
      <c r="X18" s="217"/>
      <c r="Y18" s="218">
        <f t="shared" si="0"/>
        <v>5</v>
      </c>
      <c r="Z18" s="219">
        <v>127.61</v>
      </c>
      <c r="AA18" s="220">
        <f t="shared" si="1"/>
        <v>132.61</v>
      </c>
      <c r="AB18" s="221">
        <f>IF(Z18="","",RANK(AA18,$AA$6:$AA51,1))</f>
        <v>12</v>
      </c>
      <c r="AC18" s="222"/>
      <c r="AD18" s="213"/>
      <c r="AE18" s="214"/>
      <c r="AF18" s="215"/>
      <c r="AG18" s="214"/>
      <c r="AH18" s="214"/>
      <c r="AI18" s="223"/>
      <c r="AJ18" s="214">
        <v>5</v>
      </c>
      <c r="AK18" s="215"/>
      <c r="AL18" s="214"/>
      <c r="AM18" s="214"/>
      <c r="AN18" s="223"/>
      <c r="AO18" s="216"/>
      <c r="AP18" s="216"/>
      <c r="AQ18" s="216"/>
      <c r="AR18" s="217"/>
      <c r="AS18" s="217"/>
      <c r="AT18" s="217"/>
      <c r="AU18" s="217"/>
      <c r="AV18" s="217"/>
      <c r="AW18" s="217"/>
      <c r="AX18" s="217"/>
      <c r="AY18" s="217"/>
      <c r="AZ18" s="224">
        <f t="shared" si="2"/>
        <v>5</v>
      </c>
      <c r="BA18" s="220">
        <v>131.32</v>
      </c>
      <c r="BB18" s="225">
        <f t="shared" si="3"/>
        <v>136.32</v>
      </c>
      <c r="BC18" s="226">
        <f>IF(BA18="","",RANK(BB18,$BB$6:$BB44,1))</f>
        <v>15</v>
      </c>
      <c r="BD18" s="227">
        <f t="shared" si="4"/>
        <v>268.93</v>
      </c>
      <c r="BE18" s="233">
        <f>IF(BD18="","",RANK(BD18,$BD$6:$BD44,1))</f>
        <v>13</v>
      </c>
    </row>
    <row r="19" spans="1:57" ht="16.5" customHeight="1" thickBot="1">
      <c r="A19" s="266" t="s">
        <v>84</v>
      </c>
      <c r="B19" s="212"/>
      <c r="C19" s="213"/>
      <c r="D19" s="214"/>
      <c r="E19" s="215"/>
      <c r="F19" s="214"/>
      <c r="G19" s="216"/>
      <c r="H19" s="216"/>
      <c r="I19" s="216">
        <v>5</v>
      </c>
      <c r="J19" s="216"/>
      <c r="K19" s="216"/>
      <c r="L19" s="216"/>
      <c r="M19" s="216"/>
      <c r="N19" s="216"/>
      <c r="O19" s="216"/>
      <c r="P19" s="216"/>
      <c r="Q19" s="217"/>
      <c r="R19" s="217"/>
      <c r="S19" s="217"/>
      <c r="T19" s="217"/>
      <c r="U19" s="217"/>
      <c r="V19" s="217"/>
      <c r="W19" s="217"/>
      <c r="X19" s="217"/>
      <c r="Y19" s="218">
        <f t="shared" si="0"/>
        <v>5</v>
      </c>
      <c r="Z19" s="219">
        <v>132.91</v>
      </c>
      <c r="AA19" s="220">
        <f t="shared" si="1"/>
        <v>137.91</v>
      </c>
      <c r="AB19" s="221">
        <f>IF(Z19="","",RANK(AA19,$AA$6:$AA52,1))</f>
        <v>13</v>
      </c>
      <c r="AC19" s="222"/>
      <c r="AD19" s="213"/>
      <c r="AE19" s="214"/>
      <c r="AF19" s="215"/>
      <c r="AG19" s="214"/>
      <c r="AH19" s="214"/>
      <c r="AI19" s="223"/>
      <c r="AJ19" s="214">
        <v>5</v>
      </c>
      <c r="AK19" s="215">
        <v>5</v>
      </c>
      <c r="AL19" s="214"/>
      <c r="AM19" s="214"/>
      <c r="AN19" s="223"/>
      <c r="AO19" s="216"/>
      <c r="AP19" s="216"/>
      <c r="AQ19" s="216"/>
      <c r="AR19" s="217"/>
      <c r="AS19" s="217"/>
      <c r="AT19" s="217"/>
      <c r="AU19" s="217"/>
      <c r="AV19" s="217"/>
      <c r="AW19" s="217"/>
      <c r="AX19" s="217"/>
      <c r="AY19" s="217"/>
      <c r="AZ19" s="224">
        <f t="shared" si="2"/>
        <v>10</v>
      </c>
      <c r="BA19" s="220">
        <v>133.01</v>
      </c>
      <c r="BB19" s="225">
        <f t="shared" si="3"/>
        <v>143.01</v>
      </c>
      <c r="BC19" s="226">
        <f>IF(BA19="","",RANK(BB19,$BB$6:$BB36,1))</f>
        <v>18</v>
      </c>
      <c r="BD19" s="227">
        <f t="shared" si="4"/>
        <v>280.91999999999996</v>
      </c>
      <c r="BE19" s="233">
        <f>IF(BD19="","",RANK(BD19,$BD$6:$BD36,1))</f>
        <v>14</v>
      </c>
    </row>
    <row r="20" spans="1:57" ht="16.5" customHeight="1" thickBot="1">
      <c r="A20" s="266" t="s">
        <v>62</v>
      </c>
      <c r="B20" s="212"/>
      <c r="C20" s="213"/>
      <c r="D20" s="214"/>
      <c r="E20" s="215"/>
      <c r="F20" s="214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217"/>
      <c r="S20" s="217"/>
      <c r="T20" s="217"/>
      <c r="U20" s="217"/>
      <c r="V20" s="217"/>
      <c r="W20" s="217"/>
      <c r="X20" s="217"/>
      <c r="Y20" s="218">
        <f t="shared" si="0"/>
        <v>0</v>
      </c>
      <c r="Z20" s="219">
        <v>143.77</v>
      </c>
      <c r="AA20" s="220">
        <f t="shared" si="1"/>
        <v>143.77</v>
      </c>
      <c r="AB20" s="221">
        <f>IF(Z20="","",RANK(AA20,$AA$6:$AA53,1))</f>
        <v>17</v>
      </c>
      <c r="AC20" s="222"/>
      <c r="AD20" s="213"/>
      <c r="AE20" s="214"/>
      <c r="AF20" s="215"/>
      <c r="AG20" s="214"/>
      <c r="AH20" s="214"/>
      <c r="AI20" s="228"/>
      <c r="AJ20" s="214">
        <v>5</v>
      </c>
      <c r="AK20" s="215"/>
      <c r="AL20" s="214"/>
      <c r="AM20" s="214"/>
      <c r="AN20" s="223"/>
      <c r="AO20" s="216"/>
      <c r="AP20" s="216"/>
      <c r="AQ20" s="216"/>
      <c r="AR20" s="217"/>
      <c r="AS20" s="217"/>
      <c r="AT20" s="217"/>
      <c r="AU20" s="217"/>
      <c r="AV20" s="217"/>
      <c r="AW20" s="217"/>
      <c r="AX20" s="217"/>
      <c r="AY20" s="217"/>
      <c r="AZ20" s="224">
        <f t="shared" si="2"/>
        <v>5</v>
      </c>
      <c r="BA20" s="220">
        <v>134.3</v>
      </c>
      <c r="BB20" s="225">
        <f t="shared" si="3"/>
        <v>139.3</v>
      </c>
      <c r="BC20" s="226">
        <f>IF(BA20="","",RANK(BB20,$BB$6:$BB49,1))</f>
        <v>16</v>
      </c>
      <c r="BD20" s="227">
        <f t="shared" si="4"/>
        <v>283.07000000000005</v>
      </c>
      <c r="BE20" s="233">
        <f>IF(BD20="","",RANK(BD20,$BD$6:$BD49,1))</f>
        <v>15</v>
      </c>
    </row>
    <row r="21" spans="1:57" ht="16.5" customHeight="1" thickBot="1">
      <c r="A21" s="266" t="s">
        <v>80</v>
      </c>
      <c r="B21" s="212"/>
      <c r="C21" s="213"/>
      <c r="D21" s="214"/>
      <c r="E21" s="215"/>
      <c r="F21" s="214"/>
      <c r="G21" s="216"/>
      <c r="H21" s="216"/>
      <c r="I21" s="216"/>
      <c r="J21" s="216">
        <v>5</v>
      </c>
      <c r="K21" s="216"/>
      <c r="L21" s="216"/>
      <c r="M21" s="216"/>
      <c r="N21" s="216"/>
      <c r="O21" s="216"/>
      <c r="P21" s="216"/>
      <c r="Q21" s="217"/>
      <c r="R21" s="217"/>
      <c r="S21" s="217"/>
      <c r="T21" s="217"/>
      <c r="U21" s="217"/>
      <c r="V21" s="217"/>
      <c r="W21" s="217"/>
      <c r="X21" s="217"/>
      <c r="Y21" s="218">
        <f t="shared" si="0"/>
        <v>5</v>
      </c>
      <c r="Z21" s="219">
        <v>147.46</v>
      </c>
      <c r="AA21" s="220">
        <f t="shared" si="1"/>
        <v>152.46</v>
      </c>
      <c r="AB21" s="221">
        <f>IF(Z21="","",RANK(AA21,$AA$6:$AA54,1))</f>
        <v>19</v>
      </c>
      <c r="AC21" s="222"/>
      <c r="AD21" s="213"/>
      <c r="AE21" s="214"/>
      <c r="AF21" s="215"/>
      <c r="AG21" s="214"/>
      <c r="AH21" s="214"/>
      <c r="AI21" s="223"/>
      <c r="AJ21" s="214"/>
      <c r="AK21" s="215">
        <v>5</v>
      </c>
      <c r="AL21" s="214"/>
      <c r="AM21" s="214">
        <v>5</v>
      </c>
      <c r="AN21" s="223"/>
      <c r="AO21" s="216"/>
      <c r="AP21" s="216"/>
      <c r="AQ21" s="216"/>
      <c r="AR21" s="217"/>
      <c r="AS21" s="217"/>
      <c r="AT21" s="217"/>
      <c r="AU21" s="217"/>
      <c r="AV21" s="217"/>
      <c r="AW21" s="217"/>
      <c r="AX21" s="217"/>
      <c r="AY21" s="217"/>
      <c r="AZ21" s="224">
        <f t="shared" si="2"/>
        <v>10</v>
      </c>
      <c r="BA21" s="220">
        <v>125.78</v>
      </c>
      <c r="BB21" s="225">
        <f t="shared" si="3"/>
        <v>135.78</v>
      </c>
      <c r="BC21" s="226">
        <f>IF(BA21="","",RANK(BB21,$BB$6:$BB43,1))</f>
        <v>14</v>
      </c>
      <c r="BD21" s="227">
        <f t="shared" si="4"/>
        <v>288.24</v>
      </c>
      <c r="BE21" s="233">
        <f>IF(BD21="","",RANK(BD21,$BD$6:$BD43,1))</f>
        <v>16</v>
      </c>
    </row>
    <row r="22" spans="1:57" ht="16.5" customHeight="1" thickBot="1">
      <c r="A22" s="266" t="s">
        <v>83</v>
      </c>
      <c r="B22" s="212"/>
      <c r="C22" s="213"/>
      <c r="D22" s="214"/>
      <c r="E22" s="215"/>
      <c r="F22" s="214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/>
      <c r="R22" s="217"/>
      <c r="S22" s="217"/>
      <c r="T22" s="217"/>
      <c r="U22" s="217"/>
      <c r="V22" s="217"/>
      <c r="W22" s="217"/>
      <c r="X22" s="217"/>
      <c r="Y22" s="218">
        <f t="shared" si="0"/>
        <v>0</v>
      </c>
      <c r="Z22" s="219">
        <v>143.52</v>
      </c>
      <c r="AA22" s="220">
        <f t="shared" si="1"/>
        <v>143.52</v>
      </c>
      <c r="AB22" s="221">
        <f>IF(Z22="","",RANK(AA22,$AA$6:$AA55,1))</f>
        <v>16</v>
      </c>
      <c r="AC22" s="222"/>
      <c r="AD22" s="213"/>
      <c r="AE22" s="214"/>
      <c r="AF22" s="215"/>
      <c r="AG22" s="214"/>
      <c r="AH22" s="214"/>
      <c r="AI22" s="223"/>
      <c r="AJ22" s="214"/>
      <c r="AK22" s="215"/>
      <c r="AL22" s="214"/>
      <c r="AM22" s="214"/>
      <c r="AN22" s="223"/>
      <c r="AO22" s="216"/>
      <c r="AP22" s="216"/>
      <c r="AQ22" s="216"/>
      <c r="AR22" s="217"/>
      <c r="AS22" s="217"/>
      <c r="AT22" s="217">
        <v>5</v>
      </c>
      <c r="AU22" s="217"/>
      <c r="AV22" s="217"/>
      <c r="AW22" s="217"/>
      <c r="AX22" s="217"/>
      <c r="AY22" s="217"/>
      <c r="AZ22" s="224">
        <f t="shared" si="2"/>
        <v>5</v>
      </c>
      <c r="BA22" s="220">
        <v>140.59</v>
      </c>
      <c r="BB22" s="225">
        <f t="shared" si="3"/>
        <v>145.59</v>
      </c>
      <c r="BC22" s="226">
        <f>IF(BA22="","",RANK(BB22,$BB$6:$BB40,1))</f>
        <v>19</v>
      </c>
      <c r="BD22" s="227">
        <f t="shared" si="4"/>
        <v>289.11</v>
      </c>
      <c r="BE22" s="233">
        <f>IF(BD22="","",RANK(BD22,$BD$6:$BD40,1))</f>
        <v>17</v>
      </c>
    </row>
    <row r="23" spans="1:57" ht="16.5" customHeight="1" thickBot="1">
      <c r="A23" s="266" t="s">
        <v>81</v>
      </c>
      <c r="B23" s="212"/>
      <c r="C23" s="213"/>
      <c r="D23" s="214"/>
      <c r="E23" s="215"/>
      <c r="F23" s="214">
        <v>5</v>
      </c>
      <c r="G23" s="216"/>
      <c r="H23" s="216"/>
      <c r="I23" s="216"/>
      <c r="J23" s="216"/>
      <c r="K23" s="216"/>
      <c r="L23" s="216"/>
      <c r="M23" s="216"/>
      <c r="N23" s="216"/>
      <c r="O23" s="216">
        <v>5</v>
      </c>
      <c r="P23" s="216"/>
      <c r="Q23" s="217"/>
      <c r="R23" s="217"/>
      <c r="S23" s="217"/>
      <c r="T23" s="217"/>
      <c r="U23" s="217"/>
      <c r="V23" s="217"/>
      <c r="W23" s="217"/>
      <c r="X23" s="217"/>
      <c r="Y23" s="218">
        <f t="shared" si="0"/>
        <v>10</v>
      </c>
      <c r="Z23" s="219">
        <v>150.4</v>
      </c>
      <c r="AA23" s="220">
        <f t="shared" si="1"/>
        <v>160.4</v>
      </c>
      <c r="AB23" s="221">
        <f>IF(Z23="","",RANK(AA23,$AA$6:$AA56,1))</f>
        <v>21</v>
      </c>
      <c r="AC23" s="222"/>
      <c r="AD23" s="213"/>
      <c r="AE23" s="214"/>
      <c r="AF23" s="215"/>
      <c r="AG23" s="214"/>
      <c r="AH23" s="214"/>
      <c r="AI23" s="223"/>
      <c r="AJ23" s="214">
        <v>5</v>
      </c>
      <c r="AK23" s="215"/>
      <c r="AL23" s="214"/>
      <c r="AM23" s="214"/>
      <c r="AN23" s="223"/>
      <c r="AO23" s="216"/>
      <c r="AP23" s="216"/>
      <c r="AQ23" s="216"/>
      <c r="AR23" s="217"/>
      <c r="AS23" s="217"/>
      <c r="AT23" s="217"/>
      <c r="AU23" s="217"/>
      <c r="AV23" s="217"/>
      <c r="AW23" s="217"/>
      <c r="AX23" s="217"/>
      <c r="AY23" s="217"/>
      <c r="AZ23" s="224">
        <f t="shared" si="2"/>
        <v>5</v>
      </c>
      <c r="BA23" s="220">
        <v>128.42</v>
      </c>
      <c r="BB23" s="225">
        <f t="shared" si="3"/>
        <v>133.42</v>
      </c>
      <c r="BC23" s="226">
        <f>IF(BA23="","",RANK(BB23,$BB$6:$BB43,1))</f>
        <v>12</v>
      </c>
      <c r="BD23" s="227">
        <f t="shared" si="4"/>
        <v>293.82</v>
      </c>
      <c r="BE23" s="233">
        <f>IF(BD23="","",RANK(BD23,$BD$6:$BD43,1))</f>
        <v>18</v>
      </c>
    </row>
    <row r="24" spans="1:57" ht="16.5" customHeight="1" thickBot="1">
      <c r="A24" s="266" t="s">
        <v>59</v>
      </c>
      <c r="B24" s="212"/>
      <c r="C24" s="213">
        <v>5</v>
      </c>
      <c r="D24" s="214"/>
      <c r="E24" s="215"/>
      <c r="F24" s="214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R24" s="217"/>
      <c r="S24" s="217"/>
      <c r="T24" s="217"/>
      <c r="U24" s="217"/>
      <c r="V24" s="217"/>
      <c r="W24" s="217"/>
      <c r="X24" s="217">
        <v>5</v>
      </c>
      <c r="Y24" s="218">
        <f t="shared" si="0"/>
        <v>10</v>
      </c>
      <c r="Z24" s="219">
        <v>143.4</v>
      </c>
      <c r="AA24" s="220">
        <f t="shared" si="1"/>
        <v>153.4</v>
      </c>
      <c r="AB24" s="221">
        <f>IF(Z24="","",RANK(AA24,$AA$6:$AA57,1))</f>
        <v>20</v>
      </c>
      <c r="AC24" s="222"/>
      <c r="AD24" s="213"/>
      <c r="AE24" s="214"/>
      <c r="AF24" s="215"/>
      <c r="AG24" s="214"/>
      <c r="AH24" s="214"/>
      <c r="AI24" s="223"/>
      <c r="AJ24" s="214"/>
      <c r="AK24" s="215"/>
      <c r="AL24" s="214"/>
      <c r="AM24" s="214"/>
      <c r="AN24" s="223"/>
      <c r="AO24" s="216"/>
      <c r="AP24" s="216"/>
      <c r="AQ24" s="216"/>
      <c r="AR24" s="217"/>
      <c r="AS24" s="217"/>
      <c r="AT24" s="217"/>
      <c r="AU24" s="217"/>
      <c r="AV24" s="217"/>
      <c r="AW24" s="217"/>
      <c r="AX24" s="217"/>
      <c r="AY24" s="217"/>
      <c r="AZ24" s="224">
        <f t="shared" si="2"/>
        <v>0</v>
      </c>
      <c r="BA24" s="220">
        <v>142.58</v>
      </c>
      <c r="BB24" s="225">
        <f t="shared" si="3"/>
        <v>142.58</v>
      </c>
      <c r="BC24" s="226">
        <f>IF(BA24="","",RANK(BB24,$BB$6:$BB56,1))</f>
        <v>17</v>
      </c>
      <c r="BD24" s="227">
        <f t="shared" si="4"/>
        <v>295.98</v>
      </c>
      <c r="BE24" s="233">
        <f>IF(BD24="","",RANK(BD24,$BD$6:$BD56,1))</f>
        <v>19</v>
      </c>
    </row>
    <row r="25" spans="1:57" ht="16.5" customHeight="1" thickBot="1">
      <c r="A25" s="266" t="s">
        <v>90</v>
      </c>
      <c r="B25" s="212"/>
      <c r="C25" s="213">
        <v>5</v>
      </c>
      <c r="D25" s="214"/>
      <c r="E25" s="215"/>
      <c r="F25" s="214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7"/>
      <c r="R25" s="217"/>
      <c r="S25" s="217"/>
      <c r="T25" s="217"/>
      <c r="U25" s="217"/>
      <c r="V25" s="217"/>
      <c r="W25" s="217"/>
      <c r="X25" s="217"/>
      <c r="Y25" s="218">
        <f t="shared" si="0"/>
        <v>5</v>
      </c>
      <c r="Z25" s="219">
        <v>137.91</v>
      </c>
      <c r="AA25" s="220">
        <f t="shared" si="1"/>
        <v>142.91</v>
      </c>
      <c r="AB25" s="221">
        <f>IF(Z25="","",RANK(AA25,$AA$6:$AA58,1))</f>
        <v>15</v>
      </c>
      <c r="AC25" s="222"/>
      <c r="AD25" s="213">
        <v>5</v>
      </c>
      <c r="AE25" s="214"/>
      <c r="AF25" s="215"/>
      <c r="AG25" s="214"/>
      <c r="AH25" s="214"/>
      <c r="AI25" s="223"/>
      <c r="AJ25" s="214"/>
      <c r="AK25" s="215"/>
      <c r="AL25" s="214"/>
      <c r="AM25" s="214"/>
      <c r="AN25" s="223"/>
      <c r="AO25" s="216"/>
      <c r="AP25" s="216"/>
      <c r="AQ25" s="216">
        <v>5</v>
      </c>
      <c r="AR25" s="217"/>
      <c r="AS25" s="217"/>
      <c r="AT25" s="217"/>
      <c r="AU25" s="217"/>
      <c r="AV25" s="217"/>
      <c r="AW25" s="217"/>
      <c r="AX25" s="217">
        <v>5</v>
      </c>
      <c r="AY25" s="217"/>
      <c r="AZ25" s="224">
        <f t="shared" si="2"/>
        <v>15</v>
      </c>
      <c r="BA25" s="220">
        <v>140.68</v>
      </c>
      <c r="BB25" s="225">
        <f t="shared" si="3"/>
        <v>155.68</v>
      </c>
      <c r="BC25" s="226">
        <f>IF(BA25="","",RANK(BB25,$BB$6:$BB36,1))</f>
        <v>20</v>
      </c>
      <c r="BD25" s="227">
        <f t="shared" si="4"/>
        <v>298.59000000000003</v>
      </c>
      <c r="BE25" s="233">
        <f>IF(BD25="","",RANK(BD25,$BD$6:$BD36,1))</f>
        <v>20</v>
      </c>
    </row>
    <row r="26" spans="1:57" ht="16.5" customHeight="1" thickBot="1">
      <c r="A26" s="266" t="s">
        <v>66</v>
      </c>
      <c r="B26" s="212"/>
      <c r="C26" s="213"/>
      <c r="D26" s="214"/>
      <c r="E26" s="215"/>
      <c r="F26" s="214"/>
      <c r="G26" s="216"/>
      <c r="H26" s="216"/>
      <c r="I26" s="216">
        <v>5</v>
      </c>
      <c r="J26" s="216"/>
      <c r="K26" s="216"/>
      <c r="L26" s="216"/>
      <c r="M26" s="216"/>
      <c r="N26" s="216"/>
      <c r="O26" s="216"/>
      <c r="P26" s="216"/>
      <c r="Q26" s="217"/>
      <c r="R26" s="217"/>
      <c r="S26" s="217"/>
      <c r="T26" s="217"/>
      <c r="U26" s="217"/>
      <c r="V26" s="217"/>
      <c r="W26" s="217"/>
      <c r="X26" s="217"/>
      <c r="Y26" s="218">
        <f t="shared" si="0"/>
        <v>5</v>
      </c>
      <c r="Z26" s="219">
        <v>164.45</v>
      </c>
      <c r="AA26" s="220">
        <f t="shared" si="1"/>
        <v>169.45</v>
      </c>
      <c r="AB26" s="221">
        <f>IF(Z26="","",RANK(AA26,$AA$6:$AA59,1))</f>
        <v>23</v>
      </c>
      <c r="AC26" s="222"/>
      <c r="AD26" s="213"/>
      <c r="AE26" s="214"/>
      <c r="AF26" s="215"/>
      <c r="AG26" s="214"/>
      <c r="AH26" s="214"/>
      <c r="AI26" s="223"/>
      <c r="AJ26" s="214"/>
      <c r="AK26" s="215"/>
      <c r="AL26" s="214"/>
      <c r="AM26" s="214"/>
      <c r="AN26" s="223">
        <v>5</v>
      </c>
      <c r="AO26" s="216"/>
      <c r="AP26" s="216"/>
      <c r="AQ26" s="216"/>
      <c r="AR26" s="217"/>
      <c r="AS26" s="217"/>
      <c r="AT26" s="217"/>
      <c r="AU26" s="217"/>
      <c r="AV26" s="217"/>
      <c r="AW26" s="217"/>
      <c r="AX26" s="217"/>
      <c r="AY26" s="217"/>
      <c r="AZ26" s="224">
        <f t="shared" si="2"/>
        <v>5</v>
      </c>
      <c r="BA26" s="220">
        <v>155.44</v>
      </c>
      <c r="BB26" s="225">
        <f t="shared" si="3"/>
        <v>160.44</v>
      </c>
      <c r="BC26" s="226">
        <f>IF(BA26="","",RANK(BB26,$BB$6:$BB50,1))</f>
        <v>21</v>
      </c>
      <c r="BD26" s="227">
        <f t="shared" si="4"/>
        <v>329.89</v>
      </c>
      <c r="BE26" s="233">
        <f>IF(BD26="","",RANK(BD26,$BD$6:$BD50,1))</f>
        <v>21</v>
      </c>
    </row>
    <row r="27" spans="1:57" ht="16.5" customHeight="1" thickBot="1">
      <c r="A27" s="266" t="s">
        <v>61</v>
      </c>
      <c r="B27" s="212"/>
      <c r="C27" s="213"/>
      <c r="D27" s="214"/>
      <c r="E27" s="215"/>
      <c r="F27" s="214"/>
      <c r="G27" s="216"/>
      <c r="H27" s="216"/>
      <c r="I27" s="216"/>
      <c r="J27" s="216"/>
      <c r="K27" s="216"/>
      <c r="L27" s="216"/>
      <c r="M27" s="216"/>
      <c r="N27" s="216"/>
      <c r="O27" s="216">
        <v>5</v>
      </c>
      <c r="P27" s="216"/>
      <c r="Q27" s="217"/>
      <c r="R27" s="217"/>
      <c r="S27" s="217"/>
      <c r="T27" s="217"/>
      <c r="U27" s="217"/>
      <c r="V27" s="217"/>
      <c r="W27" s="217"/>
      <c r="X27" s="217">
        <v>5</v>
      </c>
      <c r="Y27" s="218">
        <f t="shared" si="0"/>
        <v>10</v>
      </c>
      <c r="Z27" s="219">
        <v>137.68</v>
      </c>
      <c r="AA27" s="220">
        <f t="shared" si="1"/>
        <v>147.68</v>
      </c>
      <c r="AB27" s="221">
        <f>IF(Z27="","",RANK(AA27,$AA$6:$AA60,1))</f>
        <v>18</v>
      </c>
      <c r="AC27" s="222"/>
      <c r="AD27" s="213"/>
      <c r="AE27" s="214"/>
      <c r="AF27" s="215"/>
      <c r="AG27" s="214"/>
      <c r="AH27" s="214"/>
      <c r="AI27" s="223"/>
      <c r="AJ27" s="214"/>
      <c r="AK27" s="215"/>
      <c r="AL27" s="214">
        <v>25</v>
      </c>
      <c r="AM27" s="214"/>
      <c r="AN27" s="223"/>
      <c r="AO27" s="216"/>
      <c r="AP27" s="216"/>
      <c r="AQ27" s="216"/>
      <c r="AR27" s="217"/>
      <c r="AS27" s="217"/>
      <c r="AT27" s="217"/>
      <c r="AU27" s="217"/>
      <c r="AV27" s="217"/>
      <c r="AW27" s="217"/>
      <c r="AX27" s="217"/>
      <c r="AY27" s="217"/>
      <c r="AZ27" s="224">
        <f t="shared" si="2"/>
        <v>25</v>
      </c>
      <c r="BA27" s="220">
        <v>157.43</v>
      </c>
      <c r="BB27" s="225">
        <f t="shared" si="3"/>
        <v>182.43</v>
      </c>
      <c r="BC27" s="226">
        <f>IF(BA27="","",RANK(BB27,$BB$6:$BB57,1))</f>
        <v>22</v>
      </c>
      <c r="BD27" s="227">
        <f t="shared" si="4"/>
        <v>330.11</v>
      </c>
      <c r="BE27" s="233">
        <f>IF(BD27="","",RANK(BD27,$BD$6:$BD57,1))</f>
        <v>22</v>
      </c>
    </row>
    <row r="28" spans="1:57" ht="16.5" customHeight="1" thickBot="1">
      <c r="A28" s="266" t="s">
        <v>89</v>
      </c>
      <c r="B28" s="212"/>
      <c r="C28" s="213"/>
      <c r="D28" s="214"/>
      <c r="E28" s="215">
        <v>5</v>
      </c>
      <c r="F28" s="214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  <c r="R28" s="217"/>
      <c r="S28" s="217"/>
      <c r="T28" s="217"/>
      <c r="U28" s="217"/>
      <c r="V28" s="217"/>
      <c r="W28" s="217"/>
      <c r="X28" s="217"/>
      <c r="Y28" s="218">
        <f t="shared" si="0"/>
        <v>5</v>
      </c>
      <c r="Z28" s="219">
        <v>188.1</v>
      </c>
      <c r="AA28" s="220">
        <f t="shared" si="1"/>
        <v>193.1</v>
      </c>
      <c r="AB28" s="221">
        <f>IF(Z28="","",RANK(AA28,$AA$6:$AA61,1))</f>
        <v>24</v>
      </c>
      <c r="AC28" s="222"/>
      <c r="AD28" s="213">
        <v>5</v>
      </c>
      <c r="AE28" s="214"/>
      <c r="AF28" s="215"/>
      <c r="AG28" s="214"/>
      <c r="AH28" s="214"/>
      <c r="AI28" s="223"/>
      <c r="AJ28" s="214">
        <v>5</v>
      </c>
      <c r="AK28" s="215"/>
      <c r="AL28" s="214"/>
      <c r="AM28" s="214">
        <v>5</v>
      </c>
      <c r="AN28" s="223"/>
      <c r="AO28" s="216"/>
      <c r="AP28" s="216"/>
      <c r="AQ28" s="216"/>
      <c r="AR28" s="217"/>
      <c r="AS28" s="217"/>
      <c r="AT28" s="217"/>
      <c r="AU28" s="217"/>
      <c r="AV28" s="217"/>
      <c r="AW28" s="217"/>
      <c r="AX28" s="217"/>
      <c r="AY28" s="217"/>
      <c r="AZ28" s="224">
        <f t="shared" si="2"/>
        <v>15</v>
      </c>
      <c r="BA28" s="220">
        <v>172.74</v>
      </c>
      <c r="BB28" s="225">
        <f t="shared" si="3"/>
        <v>187.74</v>
      </c>
      <c r="BC28" s="226">
        <f>IF(BA28="","",RANK(BB28,$BB$6:$BB40,1))</f>
        <v>23</v>
      </c>
      <c r="BD28" s="227">
        <f t="shared" si="4"/>
        <v>380.84000000000003</v>
      </c>
      <c r="BE28" s="233">
        <f>IF(BD28="","",RANK(BD28,$BD$6:$BD40,1))</f>
        <v>23</v>
      </c>
    </row>
    <row r="29" spans="1:57" ht="16.5" customHeight="1" thickBot="1">
      <c r="A29" s="266" t="s">
        <v>60</v>
      </c>
      <c r="B29" s="212"/>
      <c r="C29" s="213"/>
      <c r="D29" s="214"/>
      <c r="E29" s="215"/>
      <c r="F29" s="214"/>
      <c r="G29" s="216"/>
      <c r="H29" s="216"/>
      <c r="I29" s="216"/>
      <c r="J29" s="216"/>
      <c r="K29" s="216"/>
      <c r="L29" s="216">
        <v>5</v>
      </c>
      <c r="M29" s="216"/>
      <c r="N29" s="216"/>
      <c r="O29" s="216"/>
      <c r="P29" s="216"/>
      <c r="Q29" s="217"/>
      <c r="R29" s="217"/>
      <c r="S29" s="217">
        <v>20</v>
      </c>
      <c r="T29" s="217"/>
      <c r="U29" s="217"/>
      <c r="V29" s="217"/>
      <c r="W29" s="217"/>
      <c r="X29" s="217"/>
      <c r="Y29" s="218">
        <f t="shared" si="0"/>
        <v>25</v>
      </c>
      <c r="Z29" s="219">
        <v>137.67</v>
      </c>
      <c r="AA29" s="220">
        <f t="shared" si="1"/>
        <v>162.67</v>
      </c>
      <c r="AB29" s="221">
        <f>IF(Z29="","",RANK(AA29,$AA$6:$AA62,1))</f>
        <v>22</v>
      </c>
      <c r="AC29" s="222"/>
      <c r="AD29" s="213"/>
      <c r="AE29" s="214"/>
      <c r="AF29" s="215"/>
      <c r="AG29" s="214"/>
      <c r="AH29" s="214"/>
      <c r="AI29" s="223"/>
      <c r="AJ29" s="214"/>
      <c r="AK29" s="215"/>
      <c r="AL29" s="214"/>
      <c r="AM29" s="214"/>
      <c r="AN29" s="223"/>
      <c r="AO29" s="216"/>
      <c r="AP29" s="216"/>
      <c r="AQ29" s="216"/>
      <c r="AR29" s="217"/>
      <c r="AS29" s="217"/>
      <c r="AT29" s="217"/>
      <c r="AU29" s="217"/>
      <c r="AV29" s="217"/>
      <c r="AW29" s="217"/>
      <c r="AX29" s="217"/>
      <c r="AY29" s="217"/>
      <c r="AZ29" s="224">
        <f t="shared" si="2"/>
        <v>0</v>
      </c>
      <c r="BA29" s="220">
        <v>999</v>
      </c>
      <c r="BB29" s="225">
        <f t="shared" si="3"/>
        <v>999</v>
      </c>
      <c r="BC29" s="226">
        <f>IF(BA29="","",RANK(BB29,$BB$6:$BB60,1))</f>
        <v>24</v>
      </c>
      <c r="BD29" s="227">
        <f t="shared" si="4"/>
        <v>1161.67</v>
      </c>
      <c r="BE29" s="233">
        <f>IF(BD29="","",RANK(BD29,$BD$6:$BD60,1))</f>
        <v>24</v>
      </c>
    </row>
    <row r="30" spans="1:57" ht="16.5" customHeight="1" thickBot="1">
      <c r="A30" s="211"/>
      <c r="B30" s="212"/>
      <c r="C30" s="213"/>
      <c r="D30" s="214"/>
      <c r="E30" s="215"/>
      <c r="F30" s="214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  <c r="R30" s="217"/>
      <c r="S30" s="217"/>
      <c r="T30" s="217"/>
      <c r="U30" s="217"/>
      <c r="V30" s="217"/>
      <c r="W30" s="217"/>
      <c r="X30" s="217"/>
      <c r="Y30" s="218">
        <f aca="true" t="shared" si="5" ref="Y30:Y38">SUM(B30:X30)</f>
        <v>0</v>
      </c>
      <c r="Z30" s="219"/>
      <c r="AA30" s="220">
        <f aca="true" t="shared" si="6" ref="AA30:AA38">IF(Z30="","",SUM(Y30,Z30))</f>
      </c>
      <c r="AB30" s="221">
        <f>IF(Z30="","",RANK(AA30,$AA$6:$AA63,1))</f>
      </c>
      <c r="AC30" s="222"/>
      <c r="AD30" s="213"/>
      <c r="AE30" s="214"/>
      <c r="AF30" s="215"/>
      <c r="AG30" s="214"/>
      <c r="AH30" s="214"/>
      <c r="AI30" s="223"/>
      <c r="AJ30" s="214"/>
      <c r="AK30" s="215"/>
      <c r="AL30" s="214"/>
      <c r="AM30" s="214"/>
      <c r="AN30" s="223"/>
      <c r="AO30" s="216"/>
      <c r="AP30" s="216"/>
      <c r="AQ30" s="216"/>
      <c r="AR30" s="217"/>
      <c r="AS30" s="217"/>
      <c r="AT30" s="217"/>
      <c r="AU30" s="217"/>
      <c r="AV30" s="217"/>
      <c r="AW30" s="217"/>
      <c r="AX30" s="217"/>
      <c r="AY30" s="217"/>
      <c r="AZ30" s="224">
        <f aca="true" t="shared" si="7" ref="AZ30:AZ38">SUM(AC30:AY30)</f>
        <v>0</v>
      </c>
      <c r="BA30" s="220"/>
      <c r="BB30" s="225">
        <f aca="true" t="shared" si="8" ref="BB30:BB38">IF(BA30="","",SUM(AZ30,BA30))</f>
      </c>
      <c r="BC30" s="226">
        <f>IF(BA30="","",RANK(BB30,$BB$6:$BB38,1))</f>
      </c>
      <c r="BD30" s="227">
        <f aca="true" t="shared" si="9" ref="BD30:BD38">IF(BB30="","",SUM(AA30,BB30))</f>
      </c>
      <c r="BE30" s="233">
        <f>IF(BD30="","",RANK(BD30,$BD$6:$BD38,1))</f>
      </c>
    </row>
    <row r="31" spans="1:57" ht="16.5" customHeight="1" thickBot="1">
      <c r="A31" s="211"/>
      <c r="B31" s="212"/>
      <c r="C31" s="213"/>
      <c r="D31" s="214"/>
      <c r="E31" s="215"/>
      <c r="F31" s="214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7"/>
      <c r="R31" s="217"/>
      <c r="S31" s="217"/>
      <c r="T31" s="217"/>
      <c r="U31" s="217"/>
      <c r="V31" s="217"/>
      <c r="W31" s="217"/>
      <c r="X31" s="217"/>
      <c r="Y31" s="218">
        <f t="shared" si="5"/>
        <v>0</v>
      </c>
      <c r="Z31" s="219"/>
      <c r="AA31" s="220">
        <f t="shared" si="6"/>
      </c>
      <c r="AB31" s="221">
        <f>IF(Z31="","",RANK(AA31,$AA$6:$AA64,1))</f>
      </c>
      <c r="AC31" s="222"/>
      <c r="AD31" s="213"/>
      <c r="AE31" s="214"/>
      <c r="AF31" s="215"/>
      <c r="AG31" s="214"/>
      <c r="AH31" s="214"/>
      <c r="AI31" s="223"/>
      <c r="AJ31" s="214"/>
      <c r="AK31" s="215"/>
      <c r="AL31" s="214"/>
      <c r="AM31" s="214"/>
      <c r="AN31" s="223"/>
      <c r="AO31" s="216"/>
      <c r="AP31" s="216"/>
      <c r="AQ31" s="216"/>
      <c r="AR31" s="217"/>
      <c r="AS31" s="217"/>
      <c r="AT31" s="217"/>
      <c r="AU31" s="217"/>
      <c r="AV31" s="217"/>
      <c r="AW31" s="217"/>
      <c r="AX31" s="217"/>
      <c r="AY31" s="217"/>
      <c r="AZ31" s="224">
        <f t="shared" si="7"/>
        <v>0</v>
      </c>
      <c r="BA31" s="220"/>
      <c r="BB31" s="225">
        <f t="shared" si="8"/>
      </c>
      <c r="BC31" s="226">
        <f>IF(BA31="","",RANK(BB31,$BB$6:$BB38,1))</f>
      </c>
      <c r="BD31" s="227">
        <f t="shared" si="9"/>
      </c>
      <c r="BE31" s="233">
        <f>IF(BD31="","",RANK(BD31,$BD$6:$BD38,1))</f>
      </c>
    </row>
    <row r="32" spans="1:57" ht="16.5" customHeight="1" thickBot="1">
      <c r="A32" s="211"/>
      <c r="B32" s="212"/>
      <c r="C32" s="213"/>
      <c r="D32" s="214"/>
      <c r="E32" s="215"/>
      <c r="F32" s="214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7"/>
      <c r="R32" s="217"/>
      <c r="S32" s="217"/>
      <c r="T32" s="217"/>
      <c r="U32" s="217"/>
      <c r="V32" s="217"/>
      <c r="W32" s="217"/>
      <c r="X32" s="217"/>
      <c r="Y32" s="218">
        <f t="shared" si="5"/>
        <v>0</v>
      </c>
      <c r="Z32" s="219"/>
      <c r="AA32" s="220">
        <f>IF(Z32="","",SUM(Y32,Z32))</f>
      </c>
      <c r="AB32" s="221">
        <f>IF(Z32="","",RANK(AA32,$AA$6:$AA65,1))</f>
      </c>
      <c r="AC32" s="222"/>
      <c r="AD32" s="213"/>
      <c r="AE32" s="214"/>
      <c r="AF32" s="215"/>
      <c r="AG32" s="214"/>
      <c r="AH32" s="214"/>
      <c r="AI32" s="223"/>
      <c r="AJ32" s="214"/>
      <c r="AK32" s="215"/>
      <c r="AL32" s="214"/>
      <c r="AM32" s="214"/>
      <c r="AN32" s="223"/>
      <c r="AO32" s="216"/>
      <c r="AP32" s="216"/>
      <c r="AQ32" s="216"/>
      <c r="AR32" s="217"/>
      <c r="AS32" s="217"/>
      <c r="AT32" s="217"/>
      <c r="AU32" s="217"/>
      <c r="AV32" s="217"/>
      <c r="AW32" s="217"/>
      <c r="AX32" s="217"/>
      <c r="AY32" s="217"/>
      <c r="AZ32" s="224">
        <f t="shared" si="7"/>
        <v>0</v>
      </c>
      <c r="BA32" s="220"/>
      <c r="BB32" s="225">
        <f>IF(BA32="","",SUM(AZ32,BA32))</f>
      </c>
      <c r="BC32" s="226">
        <f>IF(BA32="","",RANK(BB32,$BB$6:$BB46,1))</f>
      </c>
      <c r="BD32" s="227">
        <f t="shared" si="9"/>
      </c>
      <c r="BE32" s="233">
        <f>IF(BD32="","",RANK(BD32,$BD$6:$BD46,1))</f>
      </c>
    </row>
    <row r="33" spans="1:57" ht="16.5" customHeight="1" thickBot="1">
      <c r="A33" s="211"/>
      <c r="B33" s="212"/>
      <c r="C33" s="213"/>
      <c r="D33" s="214"/>
      <c r="E33" s="215"/>
      <c r="F33" s="214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17"/>
      <c r="S33" s="217"/>
      <c r="T33" s="217"/>
      <c r="U33" s="217"/>
      <c r="V33" s="217"/>
      <c r="W33" s="217"/>
      <c r="X33" s="217"/>
      <c r="Y33" s="218">
        <f t="shared" si="5"/>
        <v>0</v>
      </c>
      <c r="Z33" s="219"/>
      <c r="AA33" s="220">
        <f>IF(Z33="","",SUM(Y33,Z33))</f>
      </c>
      <c r="AB33" s="221">
        <f>IF(Z33="","",RANK(AA33,$AA$6:$AA66,1))</f>
      </c>
      <c r="AC33" s="222"/>
      <c r="AD33" s="213"/>
      <c r="AE33" s="214"/>
      <c r="AF33" s="215"/>
      <c r="AG33" s="214"/>
      <c r="AH33" s="214"/>
      <c r="AI33" s="223"/>
      <c r="AJ33" s="214"/>
      <c r="AK33" s="215"/>
      <c r="AL33" s="214"/>
      <c r="AM33" s="214"/>
      <c r="AN33" s="223"/>
      <c r="AO33" s="216"/>
      <c r="AP33" s="216"/>
      <c r="AQ33" s="216"/>
      <c r="AR33" s="217"/>
      <c r="AS33" s="217"/>
      <c r="AT33" s="217"/>
      <c r="AU33" s="217"/>
      <c r="AV33" s="217"/>
      <c r="AW33" s="217"/>
      <c r="AX33" s="217"/>
      <c r="AY33" s="217"/>
      <c r="AZ33" s="224">
        <f t="shared" si="7"/>
        <v>0</v>
      </c>
      <c r="BA33" s="220"/>
      <c r="BB33" s="225">
        <f>IF(BA33="","",SUM(AZ33,BA33))</f>
      </c>
      <c r="BC33" s="226">
        <f>IF(BA33="","",RANK(BB33,$BB$6:$BB46,1))</f>
      </c>
      <c r="BD33" s="227">
        <f t="shared" si="9"/>
      </c>
      <c r="BE33" s="233">
        <f>IF(BD33="","",RANK(BD33,$BD$6:$BD46,1))</f>
      </c>
    </row>
    <row r="34" spans="1:57" ht="16.5" customHeight="1" thickBot="1">
      <c r="A34" s="211"/>
      <c r="B34" s="212"/>
      <c r="C34" s="213"/>
      <c r="D34" s="214"/>
      <c r="E34" s="215"/>
      <c r="F34" s="214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17"/>
      <c r="S34" s="217"/>
      <c r="T34" s="217"/>
      <c r="U34" s="217"/>
      <c r="V34" s="217"/>
      <c r="W34" s="217"/>
      <c r="X34" s="217"/>
      <c r="Y34" s="218">
        <f t="shared" si="5"/>
        <v>0</v>
      </c>
      <c r="Z34" s="219"/>
      <c r="AA34" s="220">
        <f>IF(Z34="","",SUM(Y34,Z34))</f>
      </c>
      <c r="AB34" s="221">
        <f>IF(Z34="","",RANK(AA34,$AA$6:$AA67,1))</f>
      </c>
      <c r="AC34" s="222"/>
      <c r="AD34" s="213"/>
      <c r="AE34" s="214"/>
      <c r="AF34" s="215"/>
      <c r="AG34" s="214"/>
      <c r="AH34" s="214"/>
      <c r="AI34" s="223"/>
      <c r="AJ34" s="214"/>
      <c r="AK34" s="215"/>
      <c r="AL34" s="214"/>
      <c r="AM34" s="214"/>
      <c r="AN34" s="223"/>
      <c r="AO34" s="216"/>
      <c r="AP34" s="216"/>
      <c r="AQ34" s="216"/>
      <c r="AR34" s="217"/>
      <c r="AS34" s="217"/>
      <c r="AT34" s="217"/>
      <c r="AU34" s="217"/>
      <c r="AV34" s="217"/>
      <c r="AW34" s="217"/>
      <c r="AX34" s="217"/>
      <c r="AY34" s="217"/>
      <c r="AZ34" s="224">
        <f t="shared" si="7"/>
        <v>0</v>
      </c>
      <c r="BA34" s="220"/>
      <c r="BB34" s="225">
        <f>IF(BA34="","",SUM(AZ34,BA34))</f>
      </c>
      <c r="BC34" s="226">
        <f>IF(BA34="","",RANK(BB34,$BB$6:$BB46,1))</f>
      </c>
      <c r="BD34" s="227">
        <f t="shared" si="9"/>
      </c>
      <c r="BE34" s="233">
        <f>IF(BD34="","",RANK(BD34,$BD$6:$BD46,1))</f>
      </c>
    </row>
    <row r="35" spans="1:57" ht="16.5" customHeight="1" thickBot="1">
      <c r="A35" s="230"/>
      <c r="B35" s="212"/>
      <c r="C35" s="213"/>
      <c r="D35" s="214"/>
      <c r="E35" s="215"/>
      <c r="F35" s="214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17"/>
      <c r="S35" s="217"/>
      <c r="T35" s="217"/>
      <c r="U35" s="217"/>
      <c r="V35" s="217"/>
      <c r="W35" s="217"/>
      <c r="X35" s="217"/>
      <c r="Y35" s="218">
        <f t="shared" si="5"/>
        <v>0</v>
      </c>
      <c r="Z35" s="219"/>
      <c r="AA35" s="220">
        <f>IF(Z35="","",SUM(Y35,Z35))</f>
      </c>
      <c r="AB35" s="221">
        <f>IF(Z35="","",RANK(AA35,$AA$6:$AA68,1))</f>
      </c>
      <c r="AC35" s="222"/>
      <c r="AD35" s="213"/>
      <c r="AE35" s="214"/>
      <c r="AF35" s="215"/>
      <c r="AG35" s="214"/>
      <c r="AH35" s="214"/>
      <c r="AI35" s="223"/>
      <c r="AJ35" s="214"/>
      <c r="AK35" s="215"/>
      <c r="AL35" s="214"/>
      <c r="AM35" s="214"/>
      <c r="AN35" s="223"/>
      <c r="AO35" s="216"/>
      <c r="AP35" s="216"/>
      <c r="AQ35" s="216"/>
      <c r="AR35" s="217"/>
      <c r="AS35" s="217"/>
      <c r="AT35" s="217"/>
      <c r="AU35" s="217"/>
      <c r="AV35" s="217"/>
      <c r="AW35" s="217"/>
      <c r="AX35" s="217"/>
      <c r="AY35" s="217"/>
      <c r="AZ35" s="224">
        <f t="shared" si="7"/>
        <v>0</v>
      </c>
      <c r="BA35" s="220"/>
      <c r="BB35" s="225">
        <f>IF(BA35="","",SUM(AZ35,BA35))</f>
      </c>
      <c r="BC35" s="226">
        <f>IF(BA35="","",RANK(BB35,$BB$6:$BB46,1))</f>
      </c>
      <c r="BD35" s="227">
        <f t="shared" si="9"/>
      </c>
      <c r="BE35" s="233">
        <f>IF(BD35="","",RANK(BD35,$BD$6:$BD46,1))</f>
      </c>
    </row>
    <row r="36" spans="1:57" ht="16.5" customHeight="1" thickBot="1">
      <c r="A36" s="230"/>
      <c r="B36" s="212"/>
      <c r="C36" s="213"/>
      <c r="D36" s="214"/>
      <c r="E36" s="215"/>
      <c r="F36" s="214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7"/>
      <c r="R36" s="217"/>
      <c r="S36" s="217"/>
      <c r="T36" s="217"/>
      <c r="U36" s="217"/>
      <c r="V36" s="217"/>
      <c r="W36" s="217"/>
      <c r="X36" s="217"/>
      <c r="Y36" s="218">
        <f t="shared" si="5"/>
        <v>0</v>
      </c>
      <c r="Z36" s="219"/>
      <c r="AA36" s="220">
        <f t="shared" si="6"/>
      </c>
      <c r="AB36" s="221">
        <f>IF(Z36="","",RANK(AA36,$AA$6:$AA65,1))</f>
      </c>
      <c r="AC36" s="222"/>
      <c r="AD36" s="213"/>
      <c r="AE36" s="214"/>
      <c r="AF36" s="215"/>
      <c r="AG36" s="214"/>
      <c r="AH36" s="214"/>
      <c r="AI36" s="223"/>
      <c r="AJ36" s="214"/>
      <c r="AK36" s="215"/>
      <c r="AL36" s="214"/>
      <c r="AM36" s="214"/>
      <c r="AN36" s="223"/>
      <c r="AO36" s="216"/>
      <c r="AP36" s="216"/>
      <c r="AQ36" s="216"/>
      <c r="AR36" s="217"/>
      <c r="AS36" s="217"/>
      <c r="AT36" s="217"/>
      <c r="AU36" s="217"/>
      <c r="AV36" s="217"/>
      <c r="AW36" s="217"/>
      <c r="AX36" s="217"/>
      <c r="AY36" s="217"/>
      <c r="AZ36" s="224">
        <f t="shared" si="7"/>
        <v>0</v>
      </c>
      <c r="BA36" s="220"/>
      <c r="BB36" s="225">
        <f t="shared" si="8"/>
      </c>
      <c r="BC36" s="226">
        <f>IF(BA36="","",RANK(BB36,$BB$6:$BB38,1))</f>
      </c>
      <c r="BD36" s="227">
        <f t="shared" si="9"/>
      </c>
      <c r="BE36" s="233">
        <f>IF(BD36="","",RANK(BD36,$BD$6:$BD38,1))</f>
      </c>
    </row>
    <row r="37" spans="1:57" ht="16.5" customHeight="1" thickBot="1">
      <c r="A37" s="230"/>
      <c r="B37" s="212"/>
      <c r="C37" s="213"/>
      <c r="D37" s="214"/>
      <c r="E37" s="215"/>
      <c r="F37" s="214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7"/>
      <c r="R37" s="217"/>
      <c r="S37" s="217"/>
      <c r="T37" s="217"/>
      <c r="U37" s="217"/>
      <c r="V37" s="217"/>
      <c r="W37" s="217"/>
      <c r="X37" s="217"/>
      <c r="Y37" s="218">
        <f t="shared" si="5"/>
        <v>0</v>
      </c>
      <c r="Z37" s="219"/>
      <c r="AA37" s="220">
        <f t="shared" si="6"/>
      </c>
      <c r="AB37" s="221">
        <f>IF(Z37="","",RANK(AA37,$AA$6:$AA66,1))</f>
      </c>
      <c r="AC37" s="222"/>
      <c r="AD37" s="213"/>
      <c r="AE37" s="214"/>
      <c r="AF37" s="215"/>
      <c r="AG37" s="214"/>
      <c r="AH37" s="214"/>
      <c r="AI37" s="223"/>
      <c r="AJ37" s="214"/>
      <c r="AK37" s="215"/>
      <c r="AL37" s="214"/>
      <c r="AM37" s="214"/>
      <c r="AN37" s="223"/>
      <c r="AO37" s="216"/>
      <c r="AP37" s="216"/>
      <c r="AQ37" s="216"/>
      <c r="AR37" s="217"/>
      <c r="AS37" s="217"/>
      <c r="AT37" s="217"/>
      <c r="AU37" s="217"/>
      <c r="AV37" s="217"/>
      <c r="AW37" s="217"/>
      <c r="AX37" s="217"/>
      <c r="AY37" s="217"/>
      <c r="AZ37" s="224">
        <f t="shared" si="7"/>
        <v>0</v>
      </c>
      <c r="BA37" s="220"/>
      <c r="BB37" s="225">
        <f t="shared" si="8"/>
      </c>
      <c r="BC37" s="226">
        <f>IF(BA37="","",RANK(BB37,$BB$6:$BB38,1))</f>
      </c>
      <c r="BD37" s="227">
        <f t="shared" si="9"/>
      </c>
      <c r="BE37" s="233">
        <f>IF(BD37="","",RANK(BD37,$BD$6:$BD38,1))</f>
      </c>
    </row>
    <row r="38" spans="1:57" ht="16.5" customHeight="1" thickBot="1">
      <c r="A38" s="230"/>
      <c r="B38" s="212"/>
      <c r="C38" s="213"/>
      <c r="D38" s="214"/>
      <c r="E38" s="215"/>
      <c r="F38" s="214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7"/>
      <c r="R38" s="217"/>
      <c r="S38" s="217"/>
      <c r="T38" s="217"/>
      <c r="U38" s="217"/>
      <c r="V38" s="217"/>
      <c r="W38" s="217"/>
      <c r="X38" s="217"/>
      <c r="Y38" s="218">
        <f t="shared" si="5"/>
        <v>0</v>
      </c>
      <c r="Z38" s="219"/>
      <c r="AA38" s="220">
        <f t="shared" si="6"/>
      </c>
      <c r="AB38" s="221">
        <f>IF(Z38="","",RANK(AA38,$AA$6:$AA67,1))</f>
      </c>
      <c r="AC38" s="222"/>
      <c r="AD38" s="213"/>
      <c r="AE38" s="214"/>
      <c r="AF38" s="215"/>
      <c r="AG38" s="214"/>
      <c r="AH38" s="214"/>
      <c r="AI38" s="223"/>
      <c r="AJ38" s="214"/>
      <c r="AK38" s="215"/>
      <c r="AL38" s="214"/>
      <c r="AM38" s="214"/>
      <c r="AN38" s="223"/>
      <c r="AO38" s="216"/>
      <c r="AP38" s="216"/>
      <c r="AQ38" s="216"/>
      <c r="AR38" s="217"/>
      <c r="AS38" s="217"/>
      <c r="AT38" s="217"/>
      <c r="AU38" s="217"/>
      <c r="AV38" s="217"/>
      <c r="AW38" s="217"/>
      <c r="AX38" s="217"/>
      <c r="AY38" s="217"/>
      <c r="AZ38" s="224">
        <f t="shared" si="7"/>
        <v>0</v>
      </c>
      <c r="BA38" s="220"/>
      <c r="BB38" s="225">
        <f t="shared" si="8"/>
      </c>
      <c r="BC38" s="226">
        <f>IF(BA38="","",RANK(BB38,$BB$6:$BB38,1))</f>
      </c>
      <c r="BD38" s="227">
        <f t="shared" si="9"/>
      </c>
      <c r="BE38" s="233">
        <f>IF(BD38="","",RANK(BD38,$BD$6:$BD38,1))</f>
      </c>
    </row>
    <row r="39" spans="2:27" ht="9.75" customHeight="1">
      <c r="B39" s="26"/>
      <c r="C39" s="24"/>
      <c r="H39" s="2"/>
      <c r="I39" s="2"/>
      <c r="J39" s="2"/>
      <c r="K39" s="2"/>
      <c r="L39" s="2"/>
      <c r="M39" s="2"/>
      <c r="Y39" s="27"/>
      <c r="Z39" s="11"/>
      <c r="AA39" s="10"/>
    </row>
    <row r="40" spans="25:28" s="12" customFormat="1" ht="9.75" customHeight="1">
      <c r="Y40" s="27"/>
      <c r="Z40" s="11"/>
      <c r="AA40" s="10"/>
      <c r="AB40" s="27"/>
    </row>
    <row r="41" ht="9.75" customHeight="1">
      <c r="AD41" s="28"/>
    </row>
    <row r="42" spans="30:31" ht="9.75" customHeight="1">
      <c r="AD42" s="28"/>
      <c r="AE42" s="12"/>
    </row>
    <row r="43" spans="30:31" ht="9.75" customHeight="1">
      <c r="AD43" s="28"/>
      <c r="AE43" s="12"/>
    </row>
    <row r="44" spans="30:31" ht="9.75" customHeight="1">
      <c r="AD44" s="31"/>
      <c r="AE44" s="12"/>
    </row>
    <row r="45" spans="30:31" ht="9.75" customHeight="1">
      <c r="AD45" s="31"/>
      <c r="AE45" s="12"/>
    </row>
    <row r="46" spans="30:31" ht="9.75" customHeight="1">
      <c r="AD46" s="31"/>
      <c r="AE46" s="12"/>
    </row>
    <row r="47" ht="9.75" customHeight="1">
      <c r="AD47" s="31"/>
    </row>
    <row r="48" ht="9.75" customHeight="1">
      <c r="AD48" s="31"/>
    </row>
    <row r="49" ht="9.75" customHeight="1">
      <c r="AD49" s="31"/>
    </row>
    <row r="50" ht="9.75" customHeight="1">
      <c r="AD50" s="31"/>
    </row>
    <row r="51" ht="9.75" customHeight="1">
      <c r="AD51" s="31"/>
    </row>
    <row r="52" ht="9.75" customHeight="1">
      <c r="AD52" s="31"/>
    </row>
    <row r="53" ht="9.75" customHeight="1">
      <c r="AD53" s="31"/>
    </row>
    <row r="54" ht="9.75" customHeight="1">
      <c r="AD54" s="31"/>
    </row>
    <row r="55" ht="9.75" customHeight="1">
      <c r="AD55" s="31"/>
    </row>
    <row r="56" ht="9.75" customHeight="1">
      <c r="AD56" s="31"/>
    </row>
    <row r="57" ht="9.75" customHeight="1">
      <c r="AD57" s="31"/>
    </row>
    <row r="58" spans="1:30" ht="9.75" customHeight="1">
      <c r="A58" s="32"/>
      <c r="B58" s="26"/>
      <c r="C58" s="24"/>
      <c r="G58" s="4"/>
      <c r="H58" s="6"/>
      <c r="L58" s="4"/>
      <c r="Y58" s="27"/>
      <c r="Z58" s="10"/>
      <c r="AA58" s="10"/>
      <c r="AC58" s="33"/>
      <c r="AD58" s="31"/>
    </row>
    <row r="59" spans="2:30" ht="9.75" customHeight="1">
      <c r="B59" s="26"/>
      <c r="C59" s="24"/>
      <c r="G59" s="4"/>
      <c r="H59" s="6"/>
      <c r="L59" s="4"/>
      <c r="Y59" s="27"/>
      <c r="Z59" s="10"/>
      <c r="AA59" s="10"/>
      <c r="AC59" s="33"/>
      <c r="AD59" s="31"/>
    </row>
    <row r="60" spans="1:30" ht="9.75" customHeight="1">
      <c r="A60" s="32"/>
      <c r="B60" s="26"/>
      <c r="C60" s="24"/>
      <c r="G60" s="4"/>
      <c r="H60" s="6"/>
      <c r="L60" s="4"/>
      <c r="Y60" s="27"/>
      <c r="Z60" s="10"/>
      <c r="AA60" s="10"/>
      <c r="AC60" s="33"/>
      <c r="AD60" s="31"/>
    </row>
    <row r="61" spans="1:30" ht="9.75" customHeight="1">
      <c r="A61" s="12"/>
      <c r="B61" s="26"/>
      <c r="C61" s="24"/>
      <c r="G61" s="4"/>
      <c r="H61" s="6"/>
      <c r="L61" s="4"/>
      <c r="Y61" s="27"/>
      <c r="Z61" s="10"/>
      <c r="AA61" s="10"/>
      <c r="AC61" s="33"/>
      <c r="AD61" s="31"/>
    </row>
    <row r="62" spans="1:29" ht="9.75" customHeight="1">
      <c r="A62" s="12"/>
      <c r="B62" s="26"/>
      <c r="C62" s="24"/>
      <c r="G62" s="26"/>
      <c r="H62" s="24"/>
      <c r="L62" s="4"/>
      <c r="M62" s="18"/>
      <c r="Y62" s="27"/>
      <c r="Z62" s="10"/>
      <c r="AA62" s="10"/>
      <c r="AC62" s="33"/>
    </row>
    <row r="63" spans="1:29" ht="9.75" customHeight="1">
      <c r="A63" s="12"/>
      <c r="B63" s="26"/>
      <c r="C63" s="24"/>
      <c r="G63" s="26"/>
      <c r="H63" s="24"/>
      <c r="L63" s="4"/>
      <c r="Y63" s="27"/>
      <c r="Z63" s="10"/>
      <c r="AA63" s="10"/>
      <c r="AC63" s="33"/>
    </row>
    <row r="64" spans="2:29" ht="9.75" customHeight="1">
      <c r="B64" s="26"/>
      <c r="C64" s="24"/>
      <c r="G64" s="26"/>
      <c r="H64" s="24"/>
      <c r="L64" s="4"/>
      <c r="M64" s="18"/>
      <c r="Y64" s="27"/>
      <c r="Z64" s="10"/>
      <c r="AA64" s="10"/>
      <c r="AC64" s="33"/>
    </row>
    <row r="65" spans="2:29" ht="9.75" customHeight="1">
      <c r="B65" s="26"/>
      <c r="C65" s="24"/>
      <c r="G65" s="26"/>
      <c r="H65" s="24"/>
      <c r="L65" s="4"/>
      <c r="Y65" s="27"/>
      <c r="Z65" s="10"/>
      <c r="AA65" s="10"/>
      <c r="AC65" s="33"/>
    </row>
    <row r="66" spans="1:29" ht="9.75" customHeight="1">
      <c r="A66" s="12"/>
      <c r="B66" s="26"/>
      <c r="C66" s="24"/>
      <c r="G66" s="26"/>
      <c r="H66" s="24"/>
      <c r="L66" s="4"/>
      <c r="Y66" s="27"/>
      <c r="Z66" s="10"/>
      <c r="AA66" s="10"/>
      <c r="AC66" s="33"/>
    </row>
    <row r="67" spans="1:29" ht="9.75" customHeight="1">
      <c r="A67" s="12"/>
      <c r="B67" s="26"/>
      <c r="C67" s="24"/>
      <c r="G67" s="26"/>
      <c r="H67" s="24"/>
      <c r="L67" s="4"/>
      <c r="M67" s="18"/>
      <c r="Y67" s="27"/>
      <c r="Z67" s="10"/>
      <c r="AA67" s="10"/>
      <c r="AC67" s="33"/>
    </row>
    <row r="68" spans="2:29" ht="9.75" customHeight="1">
      <c r="B68" s="26"/>
      <c r="C68" s="24"/>
      <c r="G68" s="26"/>
      <c r="H68" s="24"/>
      <c r="L68" s="4"/>
      <c r="Y68" s="27"/>
      <c r="Z68" s="10"/>
      <c r="AA68" s="10"/>
      <c r="AC68" s="33"/>
    </row>
    <row r="69" spans="1:29" ht="9.75" customHeight="1">
      <c r="A69" s="12"/>
      <c r="B69" s="26"/>
      <c r="C69" s="24"/>
      <c r="G69" s="26"/>
      <c r="H69" s="24"/>
      <c r="L69" s="4"/>
      <c r="Y69" s="27"/>
      <c r="Z69" s="10"/>
      <c r="AA69" s="10"/>
      <c r="AC69" s="33"/>
    </row>
    <row r="70" spans="1:29" ht="9.75" customHeight="1">
      <c r="A70" s="32"/>
      <c r="B70" s="26"/>
      <c r="C70" s="24"/>
      <c r="G70" s="26"/>
      <c r="H70" s="24"/>
      <c r="L70" s="4"/>
      <c r="Z70" s="10"/>
      <c r="AA70" s="10"/>
      <c r="AB70" s="27"/>
      <c r="AC70" s="34"/>
    </row>
    <row r="71" spans="2:29" ht="9.75" customHeight="1">
      <c r="B71" s="26"/>
      <c r="C71" s="24"/>
      <c r="G71" s="26"/>
      <c r="H71" s="24"/>
      <c r="L71" s="4"/>
      <c r="Z71" s="10"/>
      <c r="AA71" s="10"/>
      <c r="AB71" s="27"/>
      <c r="AC71" s="34"/>
    </row>
    <row r="72" spans="3:29" ht="9.75" customHeight="1">
      <c r="C72" s="2"/>
      <c r="D72" s="5"/>
      <c r="F72" s="5"/>
      <c r="H72" s="2"/>
      <c r="I72" s="5"/>
      <c r="K72" s="5"/>
      <c r="Z72" s="10"/>
      <c r="AA72" s="10"/>
      <c r="AB72" s="27"/>
      <c r="AC72" s="34"/>
    </row>
    <row r="73" spans="3:29" ht="9.75" customHeight="1">
      <c r="C73" s="2"/>
      <c r="D73" s="5"/>
      <c r="F73" s="5"/>
      <c r="H73" s="2"/>
      <c r="I73" s="5"/>
      <c r="K73" s="5"/>
      <c r="Z73" s="10"/>
      <c r="AA73" s="10"/>
      <c r="AB73" s="27"/>
      <c r="AC73" s="34"/>
    </row>
    <row r="74" spans="3:29" ht="9.75" customHeight="1">
      <c r="C74" s="2"/>
      <c r="D74" s="5"/>
      <c r="F74" s="5"/>
      <c r="H74" s="2"/>
      <c r="I74" s="5"/>
      <c r="K74" s="5"/>
      <c r="Z74" s="10"/>
      <c r="AA74" s="10"/>
      <c r="AB74" s="27"/>
      <c r="AC74" s="34"/>
    </row>
    <row r="75" spans="3:29" ht="11.25" customHeight="1">
      <c r="C75" s="2"/>
      <c r="D75" s="5"/>
      <c r="F75" s="5"/>
      <c r="H75" s="2"/>
      <c r="I75" s="5"/>
      <c r="K75" s="5"/>
      <c r="Z75" s="10"/>
      <c r="AA75" s="10"/>
      <c r="AB75" s="27"/>
      <c r="AC75" s="34"/>
    </row>
    <row r="76" spans="3:29" ht="11.25" customHeight="1">
      <c r="C76" s="2"/>
      <c r="D76" s="5"/>
      <c r="F76" s="5"/>
      <c r="H76" s="2"/>
      <c r="I76" s="5"/>
      <c r="K76" s="5"/>
      <c r="Z76" s="10"/>
      <c r="AA76" s="10"/>
      <c r="AB76" s="27"/>
      <c r="AC76" s="34"/>
    </row>
    <row r="77" spans="3:29" ht="11.25" customHeight="1">
      <c r="C77" s="2"/>
      <c r="D77" s="5"/>
      <c r="F77" s="5"/>
      <c r="H77" s="2"/>
      <c r="I77" s="5"/>
      <c r="K77" s="5"/>
      <c r="Z77" s="10"/>
      <c r="AA77" s="10"/>
      <c r="AB77" s="27"/>
      <c r="AC77" s="34"/>
    </row>
    <row r="78" spans="3:29" ht="11.25" customHeight="1">
      <c r="C78" s="2"/>
      <c r="D78" s="5"/>
      <c r="F78" s="5"/>
      <c r="H78" s="2"/>
      <c r="I78" s="5"/>
      <c r="K78" s="5"/>
      <c r="Z78" s="10"/>
      <c r="AA78" s="10"/>
      <c r="AB78" s="27"/>
      <c r="AC78" s="34"/>
    </row>
    <row r="79" spans="3:29" ht="11.25" customHeight="1">
      <c r="C79" s="2"/>
      <c r="D79" s="5"/>
      <c r="F79" s="5"/>
      <c r="H79" s="2"/>
      <c r="I79" s="5"/>
      <c r="K79" s="5"/>
      <c r="Z79" s="10"/>
      <c r="AA79" s="10"/>
      <c r="AB79" s="27"/>
      <c r="AC79" s="34"/>
    </row>
    <row r="80" spans="3:29" ht="11.25" customHeight="1">
      <c r="C80" s="2"/>
      <c r="D80" s="5"/>
      <c r="F80" s="5"/>
      <c r="H80" s="2"/>
      <c r="I80" s="5"/>
      <c r="K80" s="5"/>
      <c r="Z80" s="10"/>
      <c r="AA80" s="10"/>
      <c r="AB80" s="27"/>
      <c r="AC80" s="34"/>
    </row>
    <row r="81" spans="3:29" ht="11.25" customHeight="1">
      <c r="C81" s="2"/>
      <c r="D81" s="5"/>
      <c r="F81" s="5"/>
      <c r="H81" s="2"/>
      <c r="I81" s="5"/>
      <c r="K81" s="5"/>
      <c r="Z81" s="10"/>
      <c r="AA81" s="10"/>
      <c r="AB81" s="27"/>
      <c r="AC81" s="34"/>
    </row>
    <row r="82" spans="3:29" ht="11.25" customHeight="1">
      <c r="C82" s="2"/>
      <c r="D82" s="5"/>
      <c r="F82" s="5"/>
      <c r="H82" s="2"/>
      <c r="I82" s="5"/>
      <c r="K82" s="5"/>
      <c r="Z82" s="10"/>
      <c r="AA82" s="10"/>
      <c r="AB82" s="27"/>
      <c r="AC82" s="34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3:11" ht="11.25" customHeight="1">
      <c r="C90" s="2"/>
      <c r="D90" s="5"/>
      <c r="F90" s="5"/>
      <c r="H90" s="2"/>
      <c r="I90" s="5"/>
      <c r="K90" s="5"/>
    </row>
    <row r="91" spans="3:11" ht="11.25" customHeight="1">
      <c r="C91" s="2"/>
      <c r="D91" s="5"/>
      <c r="F91" s="5"/>
      <c r="H91" s="2"/>
      <c r="I91" s="5"/>
      <c r="K91" s="5"/>
    </row>
    <row r="92" spans="3:11" ht="11.25" customHeight="1">
      <c r="C92" s="2"/>
      <c r="D92" s="5"/>
      <c r="F92" s="5"/>
      <c r="H92" s="2"/>
      <c r="I92" s="5"/>
      <c r="K92" s="5"/>
    </row>
    <row r="93" spans="3:11" ht="11.25" customHeight="1">
      <c r="C93" s="2"/>
      <c r="D93" s="5"/>
      <c r="F93" s="5"/>
      <c r="H93" s="2"/>
      <c r="I93" s="5"/>
      <c r="K93" s="5"/>
    </row>
    <row r="94" spans="3:11" ht="11.25" customHeight="1">
      <c r="C94" s="2"/>
      <c r="D94" s="5"/>
      <c r="F94" s="5"/>
      <c r="H94" s="2"/>
      <c r="I94" s="5"/>
      <c r="K94" s="5"/>
    </row>
    <row r="95" spans="3:11" ht="11.25" customHeight="1">
      <c r="C95" s="2"/>
      <c r="D95" s="5"/>
      <c r="F95" s="5"/>
      <c r="H95" s="2"/>
      <c r="I95" s="5"/>
      <c r="K95" s="5"/>
    </row>
    <row r="96" spans="3:11" ht="11.25" customHeight="1">
      <c r="C96" s="2"/>
      <c r="D96" s="5"/>
      <c r="F96" s="5"/>
      <c r="H96" s="2"/>
      <c r="I96" s="5"/>
      <c r="K96" s="5"/>
    </row>
    <row r="97" spans="3:11" ht="11.25" customHeight="1">
      <c r="C97" s="2"/>
      <c r="D97" s="5"/>
      <c r="F97" s="5"/>
      <c r="H97" s="2"/>
      <c r="I97" s="5"/>
      <c r="K97" s="5"/>
    </row>
    <row r="98" spans="3:11" ht="11.25" customHeight="1">
      <c r="C98" s="2"/>
      <c r="D98" s="5"/>
      <c r="F98" s="5"/>
      <c r="H98" s="2"/>
      <c r="I98" s="5"/>
      <c r="K98" s="5"/>
    </row>
    <row r="99" spans="3:11" ht="11.25" customHeight="1">
      <c r="C99" s="2"/>
      <c r="D99" s="5"/>
      <c r="F99" s="5"/>
      <c r="H99" s="2"/>
      <c r="I99" s="5"/>
      <c r="K99" s="5"/>
    </row>
    <row r="100" spans="3:11" ht="11.25" customHeight="1">
      <c r="C100" s="2"/>
      <c r="D100" s="5"/>
      <c r="F100" s="5"/>
      <c r="H100" s="2"/>
      <c r="I100" s="5"/>
      <c r="K100" s="5"/>
    </row>
    <row r="101" spans="3:11" ht="11.25" customHeight="1">
      <c r="C101" s="2"/>
      <c r="D101" s="5"/>
      <c r="F101" s="5"/>
      <c r="H101" s="2"/>
      <c r="I101" s="5"/>
      <c r="K101" s="5"/>
    </row>
    <row r="102" spans="3:11" ht="11.25" customHeight="1">
      <c r="C102" s="2"/>
      <c r="D102" s="5"/>
      <c r="F102" s="5"/>
      <c r="H102" s="2"/>
      <c r="I102" s="5"/>
      <c r="K102" s="5"/>
    </row>
    <row r="103" spans="3:11" ht="11.25" customHeight="1">
      <c r="C103" s="2"/>
      <c r="D103" s="5"/>
      <c r="F103" s="5"/>
      <c r="H103" s="2"/>
      <c r="I103" s="5"/>
      <c r="K103" s="5"/>
    </row>
    <row r="104" spans="3:11" ht="11.25" customHeight="1">
      <c r="C104" s="2"/>
      <c r="D104" s="5"/>
      <c r="F104" s="5"/>
      <c r="H104" s="2"/>
      <c r="I104" s="5"/>
      <c r="K104" s="5"/>
    </row>
    <row r="105" spans="3:11" ht="11.25" customHeight="1">
      <c r="C105" s="2"/>
      <c r="D105" s="5"/>
      <c r="F105" s="5"/>
      <c r="H105" s="2"/>
      <c r="I105" s="5"/>
      <c r="K105" s="5"/>
    </row>
    <row r="106" spans="1:12" ht="11.25" customHeight="1">
      <c r="A106" s="32"/>
      <c r="B106" s="26"/>
      <c r="C106" s="24"/>
      <c r="G106" s="26"/>
      <c r="H106" s="24"/>
      <c r="L106" s="4"/>
    </row>
    <row r="107" spans="1:12" ht="11.25" customHeight="1">
      <c r="A107" s="32"/>
      <c r="B107" s="26"/>
      <c r="C107" s="24"/>
      <c r="G107" s="26"/>
      <c r="H107" s="24"/>
      <c r="L107" s="4"/>
    </row>
  </sheetData>
  <sheetProtection/>
  <mergeCells count="4">
    <mergeCell ref="AB1:AB4"/>
    <mergeCell ref="BC1:BC4"/>
    <mergeCell ref="B2:X4"/>
    <mergeCell ref="AC2:AY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7" r:id="rId1"/>
  <headerFooter alignWithMargins="0">
    <oddHeader>&amp;C&amp;"Arial,Cursief"&amp;12
Minimarathon
23 november 2019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2"/>
  <sheetViews>
    <sheetView zoomScalePageLayoutView="0" workbookViewId="0" topLeftCell="A1">
      <selection activeCell="Q30" sqref="Q30"/>
    </sheetView>
  </sheetViews>
  <sheetFormatPr defaultColWidth="8.8515625" defaultRowHeight="11.25" customHeight="1"/>
  <cols>
    <col min="1" max="1" width="15.5742187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4" width="2.421875" style="1" customWidth="1"/>
    <col min="25" max="25" width="4.140625" style="7" customWidth="1"/>
    <col min="26" max="26" width="6.421875" style="8" bestFit="1" customWidth="1"/>
    <col min="27" max="27" width="8.7109375" style="8" customWidth="1"/>
    <col min="28" max="28" width="2.7109375" style="9" customWidth="1"/>
    <col min="29" max="51" width="2.421875" style="1" customWidth="1"/>
    <col min="52" max="52" width="4.421875" style="1" customWidth="1"/>
    <col min="53" max="53" width="6.421875" style="1" bestFit="1" customWidth="1"/>
    <col min="54" max="54" width="10.28125" style="1" customWidth="1"/>
    <col min="55" max="55" width="3.00390625" style="1" bestFit="1" customWidth="1"/>
    <col min="56" max="56" width="6.57421875" style="1" customWidth="1"/>
    <col min="57" max="57" width="5.00390625" style="1" bestFit="1" customWidth="1"/>
    <col min="58" max="16384" width="8.8515625" style="1" customWidth="1"/>
  </cols>
  <sheetData>
    <row r="1" spans="1:57" ht="9.75" customHeight="1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2"/>
      <c r="V1" s="42"/>
      <c r="W1" s="42"/>
      <c r="X1" s="42"/>
      <c r="Y1" s="43"/>
      <c r="Z1" s="44"/>
      <c r="AA1" s="45"/>
      <c r="AB1" s="431" t="s">
        <v>3</v>
      </c>
      <c r="AC1" s="47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33" t="s">
        <v>3</v>
      </c>
      <c r="BD1" s="49"/>
      <c r="BE1" s="50"/>
    </row>
    <row r="2" spans="2:57" ht="9.75" customHeight="1"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54"/>
      <c r="Y2" s="13"/>
      <c r="Z2" s="23"/>
      <c r="AA2" s="14" t="s">
        <v>2</v>
      </c>
      <c r="AB2" s="432"/>
      <c r="AC2" s="447" t="s">
        <v>11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55"/>
      <c r="AZ2" s="55"/>
      <c r="BA2" s="23"/>
      <c r="BB2" s="23" t="s">
        <v>2</v>
      </c>
      <c r="BC2" s="434"/>
      <c r="BD2" s="14" t="s">
        <v>8</v>
      </c>
      <c r="BE2" s="51" t="s">
        <v>3</v>
      </c>
    </row>
    <row r="3" spans="1:57" ht="9.75" customHeight="1">
      <c r="A3" s="15"/>
      <c r="B3" s="444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51"/>
      <c r="Y3" s="16" t="s">
        <v>4</v>
      </c>
      <c r="Z3" s="17" t="s">
        <v>1</v>
      </c>
      <c r="AA3" s="17" t="s">
        <v>4</v>
      </c>
      <c r="AB3" s="432"/>
      <c r="AC3" s="449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6"/>
      <c r="AZ3" s="56" t="s">
        <v>4</v>
      </c>
      <c r="BA3" s="17" t="s">
        <v>1</v>
      </c>
      <c r="BB3" s="17" t="s">
        <v>4</v>
      </c>
      <c r="BC3" s="434"/>
      <c r="BD3" s="17" t="s">
        <v>9</v>
      </c>
      <c r="BE3" s="52"/>
    </row>
    <row r="4" spans="1:57" ht="9.75" customHeight="1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53"/>
      <c r="Y4" s="16" t="s">
        <v>5</v>
      </c>
      <c r="Z4" s="17" t="s">
        <v>6</v>
      </c>
      <c r="AA4" s="17" t="s">
        <v>6</v>
      </c>
      <c r="AB4" s="432"/>
      <c r="AC4" s="457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58"/>
      <c r="AZ4" s="56" t="s">
        <v>5</v>
      </c>
      <c r="BA4" s="17" t="s">
        <v>6</v>
      </c>
      <c r="BB4" s="17" t="s">
        <v>6</v>
      </c>
      <c r="BC4" s="435"/>
      <c r="BD4" s="25" t="s">
        <v>10</v>
      </c>
      <c r="BE4" s="53"/>
    </row>
    <row r="5" spans="1:57" s="65" customFormat="1" ht="18" customHeight="1">
      <c r="A5" s="57" t="s">
        <v>18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>
        <v>6</v>
      </c>
      <c r="H5" s="80">
        <v>7</v>
      </c>
      <c r="I5" s="83">
        <v>8</v>
      </c>
      <c r="J5" s="80" t="s">
        <v>69</v>
      </c>
      <c r="K5" s="80" t="s">
        <v>70</v>
      </c>
      <c r="L5" s="80" t="s">
        <v>71</v>
      </c>
      <c r="M5" s="80" t="s">
        <v>72</v>
      </c>
      <c r="N5" s="80" t="s">
        <v>73</v>
      </c>
      <c r="O5" s="80">
        <v>10</v>
      </c>
      <c r="P5" s="83">
        <v>11</v>
      </c>
      <c r="Q5" s="80" t="s">
        <v>74</v>
      </c>
      <c r="R5" s="80" t="s">
        <v>75</v>
      </c>
      <c r="S5" s="81" t="s">
        <v>76</v>
      </c>
      <c r="T5" s="81" t="s">
        <v>77</v>
      </c>
      <c r="U5" s="81" t="s">
        <v>78</v>
      </c>
      <c r="V5" s="81">
        <v>13</v>
      </c>
      <c r="W5" s="81">
        <v>14</v>
      </c>
      <c r="X5" s="84">
        <v>15</v>
      </c>
      <c r="Y5" s="58"/>
      <c r="Z5" s="59"/>
      <c r="AA5" s="60"/>
      <c r="AB5" s="61"/>
      <c r="AC5" s="79">
        <v>1</v>
      </c>
      <c r="AD5" s="80">
        <v>2</v>
      </c>
      <c r="AE5" s="83">
        <v>3</v>
      </c>
      <c r="AF5" s="80">
        <v>4</v>
      </c>
      <c r="AG5" s="80">
        <v>5</v>
      </c>
      <c r="AH5" s="83">
        <v>6</v>
      </c>
      <c r="AI5" s="80">
        <v>7</v>
      </c>
      <c r="AJ5" s="83">
        <v>8</v>
      </c>
      <c r="AK5" s="80" t="s">
        <v>69</v>
      </c>
      <c r="AL5" s="80" t="s">
        <v>70</v>
      </c>
      <c r="AM5" s="80" t="s">
        <v>71</v>
      </c>
      <c r="AN5" s="80" t="s">
        <v>72</v>
      </c>
      <c r="AO5" s="80" t="s">
        <v>73</v>
      </c>
      <c r="AP5" s="80">
        <v>10</v>
      </c>
      <c r="AQ5" s="83">
        <v>11</v>
      </c>
      <c r="AR5" s="80" t="s">
        <v>74</v>
      </c>
      <c r="AS5" s="80" t="s">
        <v>75</v>
      </c>
      <c r="AT5" s="81" t="s">
        <v>76</v>
      </c>
      <c r="AU5" s="81" t="s">
        <v>77</v>
      </c>
      <c r="AV5" s="81" t="s">
        <v>78</v>
      </c>
      <c r="AW5" s="81">
        <v>13</v>
      </c>
      <c r="AX5" s="81">
        <v>14</v>
      </c>
      <c r="AY5" s="84">
        <v>15</v>
      </c>
      <c r="AZ5" s="62"/>
      <c r="BA5" s="59"/>
      <c r="BB5" s="59"/>
      <c r="BC5" s="63"/>
      <c r="BD5" s="59"/>
      <c r="BE5" s="267"/>
    </row>
    <row r="6" spans="1:57" ht="15" customHeight="1">
      <c r="A6" s="372" t="s">
        <v>94</v>
      </c>
      <c r="B6" s="373"/>
      <c r="C6" s="374"/>
      <c r="D6" s="375"/>
      <c r="E6" s="376"/>
      <c r="F6" s="375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8"/>
      <c r="R6" s="378"/>
      <c r="S6" s="378"/>
      <c r="T6" s="378"/>
      <c r="U6" s="378"/>
      <c r="V6" s="378"/>
      <c r="W6" s="378"/>
      <c r="X6" s="379"/>
      <c r="Y6" s="380">
        <f aca="true" t="shared" si="0" ref="Y6:Y13">SUM(B6:X6)</f>
        <v>0</v>
      </c>
      <c r="Z6" s="381">
        <v>122.82</v>
      </c>
      <c r="AA6" s="382">
        <f aca="true" t="shared" si="1" ref="AA6:AA13">IF(Z6="","",SUM(Y6,Z6))</f>
        <v>122.82</v>
      </c>
      <c r="AB6" s="383">
        <f>IF(Z6="","",RANK(AA6,$AA$6:$AA10,1))</f>
        <v>1</v>
      </c>
      <c r="AC6" s="384"/>
      <c r="AD6" s="374"/>
      <c r="AE6" s="375"/>
      <c r="AF6" s="376"/>
      <c r="AG6" s="375"/>
      <c r="AH6" s="375"/>
      <c r="AI6" s="385"/>
      <c r="AJ6" s="375"/>
      <c r="AK6" s="376"/>
      <c r="AL6" s="375"/>
      <c r="AM6" s="375"/>
      <c r="AN6" s="385"/>
      <c r="AO6" s="377"/>
      <c r="AP6" s="377"/>
      <c r="AQ6" s="377"/>
      <c r="AR6" s="378"/>
      <c r="AS6" s="378"/>
      <c r="AT6" s="378"/>
      <c r="AU6" s="378"/>
      <c r="AV6" s="378"/>
      <c r="AW6" s="378"/>
      <c r="AX6" s="378"/>
      <c r="AY6" s="378"/>
      <c r="AZ6" s="386">
        <f aca="true" t="shared" si="2" ref="AZ6:AZ13">SUM(AC6:AY6)</f>
        <v>0</v>
      </c>
      <c r="BA6" s="382">
        <v>121.43</v>
      </c>
      <c r="BB6" s="387">
        <f aca="true" t="shared" si="3" ref="BB6:BB13">IF(BA6="","",SUM(AZ6,BA6))</f>
        <v>121.43</v>
      </c>
      <c r="BC6" s="388">
        <f>IF(BA6="","",RANK(BB6,$BB$6:$BB10,1))</f>
        <v>3</v>
      </c>
      <c r="BD6" s="389">
        <f aca="true" t="shared" si="4" ref="BD6:BD13">IF(BB6="","",SUM(AA6,BB6))</f>
        <v>244.25</v>
      </c>
      <c r="BE6" s="390">
        <f>IF(BD6="","",RANK(BD6,$BD$6:$BD10,1))</f>
        <v>1</v>
      </c>
    </row>
    <row r="7" spans="1:57" ht="15" customHeight="1">
      <c r="A7" s="372" t="s">
        <v>98</v>
      </c>
      <c r="B7" s="391"/>
      <c r="C7" s="392"/>
      <c r="D7" s="393"/>
      <c r="E7" s="394"/>
      <c r="F7" s="393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72"/>
      <c r="R7" s="372"/>
      <c r="S7" s="372"/>
      <c r="T7" s="372"/>
      <c r="U7" s="372"/>
      <c r="V7" s="372"/>
      <c r="W7" s="372"/>
      <c r="X7" s="396"/>
      <c r="Y7" s="397">
        <f t="shared" si="0"/>
        <v>0</v>
      </c>
      <c r="Z7" s="398">
        <v>124.25</v>
      </c>
      <c r="AA7" s="399">
        <f t="shared" si="1"/>
        <v>124.25</v>
      </c>
      <c r="AB7" s="400">
        <f>IF(Z7="","",RANK(AA7,$AA$5:$AA7,1))</f>
        <v>2</v>
      </c>
      <c r="AC7" s="401"/>
      <c r="AD7" s="392"/>
      <c r="AE7" s="393"/>
      <c r="AF7" s="394"/>
      <c r="AG7" s="393"/>
      <c r="AH7" s="393"/>
      <c r="AI7" s="402"/>
      <c r="AJ7" s="393"/>
      <c r="AK7" s="394"/>
      <c r="AL7" s="393"/>
      <c r="AM7" s="393"/>
      <c r="AN7" s="402"/>
      <c r="AO7" s="395"/>
      <c r="AP7" s="395"/>
      <c r="AQ7" s="395"/>
      <c r="AR7" s="372"/>
      <c r="AS7" s="372"/>
      <c r="AT7" s="372"/>
      <c r="AU7" s="372"/>
      <c r="AV7" s="372"/>
      <c r="AW7" s="372"/>
      <c r="AX7" s="372"/>
      <c r="AY7" s="372">
        <v>5</v>
      </c>
      <c r="AZ7" s="403">
        <f t="shared" si="2"/>
        <v>5</v>
      </c>
      <c r="BA7" s="399">
        <v>115.02</v>
      </c>
      <c r="BB7" s="404">
        <f t="shared" si="3"/>
        <v>120.02</v>
      </c>
      <c r="BC7" s="405">
        <f>IF(BA7="","",RANK(BB7,$BB$6:$BB7,1))</f>
        <v>1</v>
      </c>
      <c r="BD7" s="406">
        <f t="shared" si="4"/>
        <v>244.26999999999998</v>
      </c>
      <c r="BE7" s="407">
        <f>IF(BD7="","",RANK(BD7,$BD$6:$BD7,1))</f>
        <v>2</v>
      </c>
    </row>
    <row r="8" spans="1:57" ht="15" customHeight="1">
      <c r="A8" s="372" t="s">
        <v>93</v>
      </c>
      <c r="B8" s="391"/>
      <c r="C8" s="392"/>
      <c r="D8" s="393"/>
      <c r="E8" s="394">
        <v>5</v>
      </c>
      <c r="F8" s="393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72"/>
      <c r="R8" s="372"/>
      <c r="S8" s="372"/>
      <c r="T8" s="372"/>
      <c r="U8" s="372"/>
      <c r="V8" s="372"/>
      <c r="W8" s="372"/>
      <c r="X8" s="396"/>
      <c r="Y8" s="397">
        <f t="shared" si="0"/>
        <v>5</v>
      </c>
      <c r="Z8" s="398">
        <v>142.71</v>
      </c>
      <c r="AA8" s="399">
        <f t="shared" si="1"/>
        <v>147.71</v>
      </c>
      <c r="AB8" s="400">
        <f>IF(Z8="","",RANK(AA8,$AA$6:$AA13,1))</f>
        <v>3</v>
      </c>
      <c r="AC8" s="401"/>
      <c r="AD8" s="392"/>
      <c r="AE8" s="393"/>
      <c r="AF8" s="394"/>
      <c r="AG8" s="393"/>
      <c r="AH8" s="393"/>
      <c r="AI8" s="402"/>
      <c r="AJ8" s="393"/>
      <c r="AK8" s="394"/>
      <c r="AL8" s="393"/>
      <c r="AM8" s="393"/>
      <c r="AN8" s="402"/>
      <c r="AO8" s="395"/>
      <c r="AP8" s="395"/>
      <c r="AQ8" s="395"/>
      <c r="AR8" s="372"/>
      <c r="AS8" s="372"/>
      <c r="AT8" s="372"/>
      <c r="AU8" s="372"/>
      <c r="AV8" s="372"/>
      <c r="AW8" s="372"/>
      <c r="AX8" s="372"/>
      <c r="AY8" s="372"/>
      <c r="AZ8" s="403">
        <f t="shared" si="2"/>
        <v>0</v>
      </c>
      <c r="BA8" s="399">
        <v>121.26</v>
      </c>
      <c r="BB8" s="404">
        <f t="shared" si="3"/>
        <v>121.26</v>
      </c>
      <c r="BC8" s="405">
        <f>IF(BA8="","",RANK(BB8,$BB$6:$BB13,1))</f>
        <v>2</v>
      </c>
      <c r="BD8" s="406">
        <f t="shared" si="4"/>
        <v>268.97</v>
      </c>
      <c r="BE8" s="407">
        <f>IF(BD8="","",RANK(BD8,$BD$6:$BD13,1))</f>
        <v>3</v>
      </c>
    </row>
    <row r="9" spans="1:57" ht="15" customHeight="1">
      <c r="A9" s="82" t="s">
        <v>97</v>
      </c>
      <c r="B9" s="102"/>
      <c r="C9" s="103">
        <v>5</v>
      </c>
      <c r="D9" s="104"/>
      <c r="E9" s="105"/>
      <c r="F9" s="104"/>
      <c r="G9" s="106"/>
      <c r="H9" s="106"/>
      <c r="I9" s="106"/>
      <c r="J9" s="106"/>
      <c r="K9" s="106"/>
      <c r="L9" s="106">
        <v>5</v>
      </c>
      <c r="M9" s="106"/>
      <c r="N9" s="106"/>
      <c r="O9" s="106"/>
      <c r="P9" s="106"/>
      <c r="Q9" s="82"/>
      <c r="R9" s="82"/>
      <c r="S9" s="82"/>
      <c r="T9" s="82"/>
      <c r="U9" s="82"/>
      <c r="V9" s="82"/>
      <c r="W9" s="82"/>
      <c r="X9" s="107"/>
      <c r="Y9" s="108">
        <f t="shared" si="0"/>
        <v>10</v>
      </c>
      <c r="Z9" s="109">
        <v>157.08</v>
      </c>
      <c r="AA9" s="110">
        <f t="shared" si="1"/>
        <v>167.08</v>
      </c>
      <c r="AB9" s="111">
        <f>IF(Z9="","",RANK(AA9,$AA$6:$AA10,1))</f>
        <v>5</v>
      </c>
      <c r="AC9" s="112"/>
      <c r="AD9" s="103"/>
      <c r="AE9" s="104"/>
      <c r="AF9" s="105"/>
      <c r="AG9" s="104"/>
      <c r="AH9" s="104"/>
      <c r="AI9" s="113"/>
      <c r="AJ9" s="104"/>
      <c r="AK9" s="105"/>
      <c r="AL9" s="104"/>
      <c r="AM9" s="104"/>
      <c r="AN9" s="113"/>
      <c r="AO9" s="106"/>
      <c r="AP9" s="106"/>
      <c r="AQ9" s="106"/>
      <c r="AR9" s="82"/>
      <c r="AS9" s="82"/>
      <c r="AT9" s="82"/>
      <c r="AU9" s="82"/>
      <c r="AV9" s="82"/>
      <c r="AW9" s="82"/>
      <c r="AX9" s="82"/>
      <c r="AY9" s="82"/>
      <c r="AZ9" s="114">
        <f t="shared" si="2"/>
        <v>0</v>
      </c>
      <c r="BA9" s="110">
        <v>130.15</v>
      </c>
      <c r="BB9" s="115">
        <f t="shared" si="3"/>
        <v>130.15</v>
      </c>
      <c r="BC9" s="116">
        <f>IF(BA9="","",RANK(BB9,$BB$6:$BB10,1))</f>
        <v>4</v>
      </c>
      <c r="BD9" s="117">
        <f t="shared" si="4"/>
        <v>297.23</v>
      </c>
      <c r="BE9" s="269">
        <f>IF(BD9="","",RANK(BD9,$BD$6:$BD10,1))</f>
        <v>4</v>
      </c>
    </row>
    <row r="10" spans="1:57" ht="15" customHeight="1">
      <c r="A10" s="82" t="s">
        <v>95</v>
      </c>
      <c r="B10" s="102"/>
      <c r="C10" s="103"/>
      <c r="D10" s="104"/>
      <c r="E10" s="105"/>
      <c r="F10" s="104"/>
      <c r="G10" s="106"/>
      <c r="H10" s="106"/>
      <c r="I10" s="106"/>
      <c r="J10" s="106"/>
      <c r="K10" s="106"/>
      <c r="L10" s="106">
        <v>5</v>
      </c>
      <c r="M10" s="106"/>
      <c r="N10" s="106"/>
      <c r="O10" s="106"/>
      <c r="P10" s="106"/>
      <c r="Q10" s="82"/>
      <c r="R10" s="82"/>
      <c r="S10" s="82"/>
      <c r="T10" s="82"/>
      <c r="U10" s="82"/>
      <c r="V10" s="82"/>
      <c r="W10" s="82"/>
      <c r="X10" s="107"/>
      <c r="Y10" s="108">
        <f t="shared" si="0"/>
        <v>5</v>
      </c>
      <c r="Z10" s="109">
        <v>158.55</v>
      </c>
      <c r="AA10" s="110">
        <f t="shared" si="1"/>
        <v>163.55</v>
      </c>
      <c r="AB10" s="111">
        <f>IF(Z10="","",RANK(AA10,$AA$6:$AA13,1))</f>
        <v>6</v>
      </c>
      <c r="AC10" s="112"/>
      <c r="AD10" s="103"/>
      <c r="AE10" s="104"/>
      <c r="AF10" s="105"/>
      <c r="AG10" s="104"/>
      <c r="AH10" s="104"/>
      <c r="AI10" s="118"/>
      <c r="AJ10" s="104"/>
      <c r="AK10" s="105"/>
      <c r="AL10" s="104"/>
      <c r="AM10" s="104"/>
      <c r="AN10" s="113"/>
      <c r="AO10" s="106"/>
      <c r="AP10" s="106"/>
      <c r="AQ10" s="106"/>
      <c r="AR10" s="82"/>
      <c r="AS10" s="82"/>
      <c r="AT10" s="82"/>
      <c r="AU10" s="82"/>
      <c r="AV10" s="82"/>
      <c r="AW10" s="82"/>
      <c r="AX10" s="82"/>
      <c r="AY10" s="82"/>
      <c r="AZ10" s="114">
        <f t="shared" si="2"/>
        <v>0</v>
      </c>
      <c r="BA10" s="110">
        <v>135.51</v>
      </c>
      <c r="BB10" s="115">
        <f t="shared" si="3"/>
        <v>135.51</v>
      </c>
      <c r="BC10" s="116">
        <f>IF(BA10="","",RANK(BB10,$BB$6:$BB13,1))</f>
        <v>5</v>
      </c>
      <c r="BD10" s="117">
        <f t="shared" si="4"/>
        <v>299.06</v>
      </c>
      <c r="BE10" s="269">
        <f>IF(BD10="","",RANK(BD10,$BD$6:$BD13,1))</f>
        <v>5</v>
      </c>
    </row>
    <row r="11" spans="1:57" ht="15" customHeight="1">
      <c r="A11" s="82" t="s">
        <v>96</v>
      </c>
      <c r="B11" s="102"/>
      <c r="C11" s="103"/>
      <c r="D11" s="104"/>
      <c r="E11" s="105"/>
      <c r="F11" s="10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82"/>
      <c r="R11" s="82"/>
      <c r="S11" s="82"/>
      <c r="T11" s="82"/>
      <c r="U11" s="82"/>
      <c r="V11" s="82"/>
      <c r="W11" s="82"/>
      <c r="X11" s="107"/>
      <c r="Y11" s="108">
        <f t="shared" si="0"/>
        <v>0</v>
      </c>
      <c r="Z11" s="109">
        <v>153.83</v>
      </c>
      <c r="AA11" s="110">
        <f t="shared" si="1"/>
        <v>153.83</v>
      </c>
      <c r="AB11" s="111">
        <f>IF(Z11="","",RANK(AA11,$AA$6:$AA13,1))</f>
        <v>4</v>
      </c>
      <c r="AC11" s="112"/>
      <c r="AD11" s="103">
        <v>5</v>
      </c>
      <c r="AE11" s="104"/>
      <c r="AF11" s="105"/>
      <c r="AG11" s="104"/>
      <c r="AH11" s="104"/>
      <c r="AI11" s="113"/>
      <c r="AJ11" s="104"/>
      <c r="AK11" s="105"/>
      <c r="AL11" s="104"/>
      <c r="AM11" s="104"/>
      <c r="AN11" s="113"/>
      <c r="AO11" s="106"/>
      <c r="AP11" s="106"/>
      <c r="AQ11" s="106"/>
      <c r="AR11" s="82"/>
      <c r="AS11" s="82"/>
      <c r="AT11" s="82"/>
      <c r="AU11" s="82"/>
      <c r="AV11" s="82"/>
      <c r="AW11" s="82"/>
      <c r="AX11" s="82"/>
      <c r="AY11" s="82"/>
      <c r="AZ11" s="114">
        <f t="shared" si="2"/>
        <v>5</v>
      </c>
      <c r="BA11" s="110">
        <v>156.85</v>
      </c>
      <c r="BB11" s="115">
        <f t="shared" si="3"/>
        <v>161.85</v>
      </c>
      <c r="BC11" s="116">
        <f>IF(BA11="","",RANK(BB11,$BB$6:$BB13,1))</f>
        <v>8</v>
      </c>
      <c r="BD11" s="117">
        <f t="shared" si="4"/>
        <v>315.68</v>
      </c>
      <c r="BE11" s="269">
        <f>IF(BD11="","",RANK(BD11,$BD$6:$BD13,1))</f>
        <v>6</v>
      </c>
    </row>
    <row r="12" spans="1:57" ht="15" customHeight="1">
      <c r="A12" s="82" t="s">
        <v>100</v>
      </c>
      <c r="B12" s="102"/>
      <c r="C12" s="103"/>
      <c r="D12" s="104"/>
      <c r="E12" s="105"/>
      <c r="F12" s="104"/>
      <c r="G12" s="106"/>
      <c r="H12" s="106"/>
      <c r="I12" s="106">
        <v>5</v>
      </c>
      <c r="J12" s="106"/>
      <c r="K12" s="106"/>
      <c r="L12" s="106"/>
      <c r="M12" s="106"/>
      <c r="N12" s="106"/>
      <c r="O12" s="106"/>
      <c r="P12" s="106"/>
      <c r="Q12" s="82"/>
      <c r="R12" s="82"/>
      <c r="S12" s="82"/>
      <c r="T12" s="82"/>
      <c r="U12" s="82"/>
      <c r="V12" s="82"/>
      <c r="W12" s="82"/>
      <c r="X12" s="107"/>
      <c r="Y12" s="108">
        <f t="shared" si="0"/>
        <v>5</v>
      </c>
      <c r="Z12" s="109">
        <v>157.68</v>
      </c>
      <c r="AA12" s="110">
        <f t="shared" si="1"/>
        <v>162.68</v>
      </c>
      <c r="AB12" s="111">
        <f>IF(Z12="","",RANK(AA12,$AA$6:$AA18,1))</f>
        <v>5</v>
      </c>
      <c r="AC12" s="112"/>
      <c r="AD12" s="103"/>
      <c r="AE12" s="104"/>
      <c r="AF12" s="105"/>
      <c r="AG12" s="104"/>
      <c r="AH12" s="104"/>
      <c r="AI12" s="113"/>
      <c r="AJ12" s="104"/>
      <c r="AK12" s="105"/>
      <c r="AL12" s="104"/>
      <c r="AM12" s="104"/>
      <c r="AN12" s="113"/>
      <c r="AO12" s="106"/>
      <c r="AP12" s="106"/>
      <c r="AQ12" s="106"/>
      <c r="AR12" s="82"/>
      <c r="AS12" s="82"/>
      <c r="AT12" s="82"/>
      <c r="AU12" s="82"/>
      <c r="AV12" s="82"/>
      <c r="AW12" s="82"/>
      <c r="AX12" s="82"/>
      <c r="AY12" s="82"/>
      <c r="AZ12" s="114">
        <f t="shared" si="2"/>
        <v>0</v>
      </c>
      <c r="BA12" s="110">
        <v>155.61</v>
      </c>
      <c r="BB12" s="115">
        <f t="shared" si="3"/>
        <v>155.61</v>
      </c>
      <c r="BC12" s="116">
        <f>IF(BA12="","",RANK(BB12,$BB$6:$BB18,1))</f>
        <v>7</v>
      </c>
      <c r="BD12" s="117">
        <f t="shared" si="4"/>
        <v>318.29</v>
      </c>
      <c r="BE12" s="269">
        <f>IF(BD12="","",RANK(BD12,$BD$6:$BD18,1))</f>
        <v>7</v>
      </c>
    </row>
    <row r="13" spans="1:57" ht="15" customHeight="1" thickBot="1">
      <c r="A13" s="119" t="s">
        <v>99</v>
      </c>
      <c r="B13" s="120"/>
      <c r="C13" s="121"/>
      <c r="D13" s="122"/>
      <c r="E13" s="123"/>
      <c r="F13" s="122"/>
      <c r="G13" s="124"/>
      <c r="H13" s="124"/>
      <c r="I13" s="124">
        <v>5</v>
      </c>
      <c r="J13" s="124"/>
      <c r="K13" s="124"/>
      <c r="L13" s="124"/>
      <c r="M13" s="124">
        <v>30</v>
      </c>
      <c r="N13" s="124"/>
      <c r="O13" s="124"/>
      <c r="P13" s="124"/>
      <c r="Q13" s="119">
        <v>20</v>
      </c>
      <c r="R13" s="119"/>
      <c r="S13" s="119"/>
      <c r="T13" s="119"/>
      <c r="U13" s="119"/>
      <c r="V13" s="119"/>
      <c r="W13" s="119"/>
      <c r="X13" s="125"/>
      <c r="Y13" s="126">
        <f t="shared" si="0"/>
        <v>55</v>
      </c>
      <c r="Z13" s="127">
        <v>142.81</v>
      </c>
      <c r="AA13" s="128">
        <f t="shared" si="1"/>
        <v>197.81</v>
      </c>
      <c r="AB13" s="129">
        <f>IF(Z13="","",RANK(AA13,$AA$6:$AA20,1))</f>
        <v>8</v>
      </c>
      <c r="AC13" s="130"/>
      <c r="AD13" s="121">
        <v>5</v>
      </c>
      <c r="AE13" s="122"/>
      <c r="AF13" s="123"/>
      <c r="AG13" s="122"/>
      <c r="AH13" s="122"/>
      <c r="AI13" s="131"/>
      <c r="AJ13" s="122"/>
      <c r="AK13" s="123">
        <v>5</v>
      </c>
      <c r="AL13" s="122"/>
      <c r="AM13" s="122"/>
      <c r="AN13" s="131"/>
      <c r="AO13" s="124"/>
      <c r="AP13" s="124"/>
      <c r="AQ13" s="124"/>
      <c r="AR13" s="119"/>
      <c r="AS13" s="119"/>
      <c r="AT13" s="119"/>
      <c r="AU13" s="119"/>
      <c r="AV13" s="119"/>
      <c r="AW13" s="119"/>
      <c r="AX13" s="119"/>
      <c r="AY13" s="119"/>
      <c r="AZ13" s="132">
        <f t="shared" si="2"/>
        <v>10</v>
      </c>
      <c r="BA13" s="128">
        <v>133.19</v>
      </c>
      <c r="BB13" s="133">
        <f t="shared" si="3"/>
        <v>143.19</v>
      </c>
      <c r="BC13" s="134">
        <f>IF(BA13="","",RANK(BB13,$BB$6:$BB20,1))</f>
        <v>6</v>
      </c>
      <c r="BD13" s="135">
        <f t="shared" si="4"/>
        <v>341</v>
      </c>
      <c r="BE13" s="270">
        <f>IF(BD13="","",RANK(BD13,$BD$6:$BD20,1))</f>
        <v>8</v>
      </c>
    </row>
    <row r="14" spans="1:57" ht="9.75" customHeight="1">
      <c r="A14" s="35"/>
      <c r="B14" s="36"/>
      <c r="C14" s="37"/>
      <c r="D14" s="37"/>
      <c r="E14" s="38"/>
      <c r="F14" s="37"/>
      <c r="G14" s="39"/>
      <c r="H14" s="37"/>
      <c r="I14" s="37"/>
      <c r="J14" s="38"/>
      <c r="K14" s="37"/>
      <c r="L14" s="40"/>
      <c r="M14" s="41"/>
      <c r="N14" s="38"/>
      <c r="O14" s="38"/>
      <c r="P14" s="38"/>
      <c r="Q14" s="42"/>
      <c r="R14" s="42"/>
      <c r="S14" s="42"/>
      <c r="T14" s="42"/>
      <c r="U14" s="42"/>
      <c r="V14" s="42"/>
      <c r="W14" s="42"/>
      <c r="X14" s="42"/>
      <c r="Y14" s="43"/>
      <c r="Z14" s="44"/>
      <c r="AA14" s="45"/>
      <c r="AB14" s="431" t="s">
        <v>3</v>
      </c>
      <c r="AC14" s="47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33" t="s">
        <v>3</v>
      </c>
      <c r="BD14" s="49"/>
      <c r="BE14" s="50"/>
    </row>
    <row r="15" spans="1:57" s="12" customFormat="1" ht="9.75" customHeight="1">
      <c r="A15" s="1"/>
      <c r="B15" s="442" t="s">
        <v>12</v>
      </c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54"/>
      <c r="Y15" s="13" t="s">
        <v>0</v>
      </c>
      <c r="Z15" s="23" t="s">
        <v>15</v>
      </c>
      <c r="AA15" s="14" t="s">
        <v>2</v>
      </c>
      <c r="AB15" s="432"/>
      <c r="AC15" s="447" t="s">
        <v>11</v>
      </c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55"/>
      <c r="AZ15" s="55" t="s">
        <v>0</v>
      </c>
      <c r="BA15" s="23" t="s">
        <v>15</v>
      </c>
      <c r="BB15" s="23" t="s">
        <v>2</v>
      </c>
      <c r="BC15" s="434"/>
      <c r="BD15" s="14" t="s">
        <v>8</v>
      </c>
      <c r="BE15" s="51" t="s">
        <v>3</v>
      </c>
    </row>
    <row r="16" spans="1:57" ht="9.75" customHeight="1">
      <c r="A16" s="15"/>
      <c r="B16" s="444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51"/>
      <c r="Y16" s="16" t="s">
        <v>4</v>
      </c>
      <c r="Z16" s="17" t="s">
        <v>1</v>
      </c>
      <c r="AA16" s="17" t="s">
        <v>4</v>
      </c>
      <c r="AB16" s="432"/>
      <c r="AC16" s="449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6"/>
      <c r="AZ16" s="56" t="s">
        <v>4</v>
      </c>
      <c r="BA16" s="17" t="s">
        <v>1</v>
      </c>
      <c r="BB16" s="17" t="s">
        <v>4</v>
      </c>
      <c r="BC16" s="434"/>
      <c r="BD16" s="17" t="s">
        <v>9</v>
      </c>
      <c r="BE16" s="52"/>
    </row>
    <row r="17" spans="1:57" ht="9.75" customHeight="1">
      <c r="A17" s="15"/>
      <c r="B17" s="445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53"/>
      <c r="Y17" s="16" t="s">
        <v>5</v>
      </c>
      <c r="Z17" s="17" t="s">
        <v>6</v>
      </c>
      <c r="AA17" s="17" t="s">
        <v>6</v>
      </c>
      <c r="AB17" s="432"/>
      <c r="AC17" s="457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58"/>
      <c r="AZ17" s="56" t="s">
        <v>5</v>
      </c>
      <c r="BA17" s="17" t="s">
        <v>6</v>
      </c>
      <c r="BB17" s="17" t="s">
        <v>6</v>
      </c>
      <c r="BC17" s="435"/>
      <c r="BD17" s="25" t="s">
        <v>10</v>
      </c>
      <c r="BE17" s="53" t="s">
        <v>8</v>
      </c>
    </row>
    <row r="18" spans="1:57" ht="18" customHeight="1">
      <c r="A18" s="57" t="s">
        <v>19</v>
      </c>
      <c r="B18" s="79">
        <v>1</v>
      </c>
      <c r="C18" s="80">
        <v>2</v>
      </c>
      <c r="D18" s="83">
        <v>3</v>
      </c>
      <c r="E18" s="80">
        <v>4</v>
      </c>
      <c r="F18" s="80">
        <v>5</v>
      </c>
      <c r="G18" s="83" t="s">
        <v>21</v>
      </c>
      <c r="H18" s="80" t="s">
        <v>22</v>
      </c>
      <c r="I18" s="83" t="s">
        <v>23</v>
      </c>
      <c r="J18" s="80" t="s">
        <v>24</v>
      </c>
      <c r="K18" s="80">
        <v>7</v>
      </c>
      <c r="L18" s="80">
        <v>8</v>
      </c>
      <c r="M18" s="80">
        <v>8</v>
      </c>
      <c r="N18" s="80" t="s">
        <v>69</v>
      </c>
      <c r="O18" s="80" t="s">
        <v>70</v>
      </c>
      <c r="P18" s="83" t="s">
        <v>71</v>
      </c>
      <c r="Q18" s="80" t="s">
        <v>72</v>
      </c>
      <c r="R18" s="80">
        <v>10</v>
      </c>
      <c r="S18" s="81">
        <v>11</v>
      </c>
      <c r="T18" s="81">
        <v>12</v>
      </c>
      <c r="U18" s="81"/>
      <c r="V18" s="81"/>
      <c r="W18" s="81"/>
      <c r="X18" s="84"/>
      <c r="Y18" s="58"/>
      <c r="Z18" s="59"/>
      <c r="AA18" s="60"/>
      <c r="AB18" s="61"/>
      <c r="AC18" s="79">
        <v>1</v>
      </c>
      <c r="AD18" s="80">
        <v>2</v>
      </c>
      <c r="AE18" s="83">
        <v>3</v>
      </c>
      <c r="AF18" s="80">
        <v>4</v>
      </c>
      <c r="AG18" s="80">
        <v>5</v>
      </c>
      <c r="AH18" s="83" t="s">
        <v>21</v>
      </c>
      <c r="AI18" s="80" t="s">
        <v>22</v>
      </c>
      <c r="AJ18" s="83" t="s">
        <v>23</v>
      </c>
      <c r="AK18" s="80" t="s">
        <v>24</v>
      </c>
      <c r="AL18" s="80">
        <v>7</v>
      </c>
      <c r="AM18" s="80">
        <v>8</v>
      </c>
      <c r="AN18" s="80">
        <v>8</v>
      </c>
      <c r="AO18" s="80" t="s">
        <v>69</v>
      </c>
      <c r="AP18" s="80" t="s">
        <v>70</v>
      </c>
      <c r="AQ18" s="83" t="s">
        <v>71</v>
      </c>
      <c r="AR18" s="80" t="s">
        <v>72</v>
      </c>
      <c r="AS18" s="80">
        <v>10</v>
      </c>
      <c r="AT18" s="81">
        <v>11</v>
      </c>
      <c r="AU18" s="81">
        <v>12</v>
      </c>
      <c r="AV18" s="81"/>
      <c r="AW18" s="81"/>
      <c r="AX18" s="81"/>
      <c r="AY18" s="84"/>
      <c r="AZ18" s="62"/>
      <c r="BA18" s="59"/>
      <c r="BB18" s="59"/>
      <c r="BC18" s="63"/>
      <c r="BD18" s="59"/>
      <c r="BE18" s="64"/>
    </row>
    <row r="19" spans="1:57" ht="15" customHeight="1">
      <c r="A19" s="82"/>
      <c r="B19" s="85"/>
      <c r="C19" s="86"/>
      <c r="D19" s="87"/>
      <c r="E19" s="88"/>
      <c r="F19" s="87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  <c r="R19" s="90"/>
      <c r="S19" s="90"/>
      <c r="T19" s="90"/>
      <c r="U19" s="90"/>
      <c r="V19" s="90"/>
      <c r="W19" s="90"/>
      <c r="X19" s="91"/>
      <c r="Y19" s="92">
        <f>SUM(B19:X19)</f>
        <v>0</v>
      </c>
      <c r="Z19" s="93"/>
      <c r="AA19" s="94">
        <f aca="true" t="shared" si="5" ref="AA19:AA26">IF(Z19="","",SUM(Y19,Z19))</f>
      </c>
      <c r="AB19" s="95">
        <f>IF(Z19="","",RANK(AA19,$AA$6:$AA26,1))</f>
      </c>
      <c r="AC19" s="96"/>
      <c r="AD19" s="86"/>
      <c r="AE19" s="87"/>
      <c r="AF19" s="88"/>
      <c r="AG19" s="87"/>
      <c r="AH19" s="87"/>
      <c r="AI19" s="97"/>
      <c r="AJ19" s="87"/>
      <c r="AK19" s="88"/>
      <c r="AL19" s="87"/>
      <c r="AM19" s="87"/>
      <c r="AN19" s="97"/>
      <c r="AO19" s="89"/>
      <c r="AP19" s="89"/>
      <c r="AQ19" s="89"/>
      <c r="AR19" s="90"/>
      <c r="AS19" s="90"/>
      <c r="AT19" s="90"/>
      <c r="AU19" s="90"/>
      <c r="AV19" s="90"/>
      <c r="AW19" s="90"/>
      <c r="AX19" s="90"/>
      <c r="AY19" s="90"/>
      <c r="AZ19" s="98">
        <f>SUM(AC19:AY19)</f>
        <v>0</v>
      </c>
      <c r="BA19" s="94"/>
      <c r="BB19" s="99">
        <f aca="true" t="shared" si="6" ref="BB19:BB26">IF(BA19="","",SUM(AZ19,BA19))</f>
      </c>
      <c r="BC19" s="100">
        <f>IF(BA19="","",RANK(BB19,$BB$6:$BB26,1))</f>
      </c>
      <c r="BD19" s="101">
        <f>IF(BB19="","",SUM(AA19,BB19))</f>
      </c>
      <c r="BE19" s="268">
        <f>IF(BD19="","",RANK(BD19,$BD$6:$BD26,1))</f>
      </c>
    </row>
    <row r="20" spans="1:57" ht="15" customHeight="1">
      <c r="A20" s="82"/>
      <c r="B20" s="102"/>
      <c r="C20" s="103"/>
      <c r="D20" s="104"/>
      <c r="E20" s="105"/>
      <c r="F20" s="10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82"/>
      <c r="R20" s="82"/>
      <c r="S20" s="82"/>
      <c r="T20" s="82"/>
      <c r="U20" s="82"/>
      <c r="V20" s="82"/>
      <c r="W20" s="82"/>
      <c r="X20" s="107"/>
      <c r="Y20" s="108">
        <f>SUM(B20:X20)</f>
        <v>0</v>
      </c>
      <c r="Z20" s="109"/>
      <c r="AA20" s="110">
        <f t="shared" si="5"/>
      </c>
      <c r="AB20" s="111">
        <f>IF(Z20="","",RANK(AA20,$AA$6:$AA26,1))</f>
      </c>
      <c r="AC20" s="112"/>
      <c r="AD20" s="103"/>
      <c r="AE20" s="104"/>
      <c r="AF20" s="105"/>
      <c r="AG20" s="104"/>
      <c r="AH20" s="104"/>
      <c r="AI20" s="113"/>
      <c r="AJ20" s="104"/>
      <c r="AK20" s="105"/>
      <c r="AL20" s="104"/>
      <c r="AM20" s="104"/>
      <c r="AN20" s="113"/>
      <c r="AO20" s="106"/>
      <c r="AP20" s="106"/>
      <c r="AQ20" s="106"/>
      <c r="AR20" s="82"/>
      <c r="AS20" s="82"/>
      <c r="AT20" s="82"/>
      <c r="AU20" s="82"/>
      <c r="AV20" s="82"/>
      <c r="AW20" s="82"/>
      <c r="AX20" s="82"/>
      <c r="AY20" s="82"/>
      <c r="AZ20" s="114">
        <f>SUM(AC20:AY20)</f>
        <v>0</v>
      </c>
      <c r="BA20" s="110"/>
      <c r="BB20" s="115">
        <f t="shared" si="6"/>
      </c>
      <c r="BC20" s="116">
        <f>IF(BA20="","",RANK(BB20,$BB$6:$BB26,1))</f>
      </c>
      <c r="BD20" s="117">
        <f aca="true" t="shared" si="7" ref="BD20:BD26">IF(BB20="","",SUM(AA20,BB20))</f>
      </c>
      <c r="BE20" s="269">
        <f>IF(BD20="","",RANK(BD20,$BD$6:$BD26,1))</f>
      </c>
    </row>
    <row r="21" spans="1:57" ht="15" customHeight="1">
      <c r="A21" s="82"/>
      <c r="B21" s="102"/>
      <c r="C21" s="103"/>
      <c r="D21" s="104"/>
      <c r="E21" s="105"/>
      <c r="F21" s="10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82"/>
      <c r="R21" s="82"/>
      <c r="S21" s="82"/>
      <c r="T21" s="82"/>
      <c r="U21" s="82"/>
      <c r="V21" s="82"/>
      <c r="W21" s="82"/>
      <c r="X21" s="107"/>
      <c r="Y21" s="108">
        <f>SUM(B21:X21)</f>
        <v>0</v>
      </c>
      <c r="Z21" s="109"/>
      <c r="AA21" s="110">
        <f t="shared" si="5"/>
      </c>
      <c r="AB21" s="111">
        <f>IF(Z21="","",RANK(AA21,$AA$6:$AA26,1))</f>
      </c>
      <c r="AC21" s="112"/>
      <c r="AD21" s="103"/>
      <c r="AE21" s="104"/>
      <c r="AF21" s="105"/>
      <c r="AG21" s="104"/>
      <c r="AH21" s="104"/>
      <c r="AI21" s="113"/>
      <c r="AJ21" s="104"/>
      <c r="AK21" s="105"/>
      <c r="AL21" s="104"/>
      <c r="AM21" s="104"/>
      <c r="AN21" s="113"/>
      <c r="AO21" s="106"/>
      <c r="AP21" s="106"/>
      <c r="AQ21" s="106"/>
      <c r="AR21" s="82"/>
      <c r="AS21" s="82"/>
      <c r="AT21" s="82"/>
      <c r="AU21" s="82"/>
      <c r="AV21" s="82"/>
      <c r="AW21" s="82"/>
      <c r="AX21" s="82"/>
      <c r="AY21" s="82"/>
      <c r="AZ21" s="114">
        <f>SUM(AC21:AY21)</f>
        <v>0</v>
      </c>
      <c r="BA21" s="110"/>
      <c r="BB21" s="115">
        <f t="shared" si="6"/>
      </c>
      <c r="BC21" s="116">
        <f>IF(BA21="","",RANK(BB21,$BB$6:$BB26,1))</f>
      </c>
      <c r="BD21" s="117">
        <f t="shared" si="7"/>
      </c>
      <c r="BE21" s="269">
        <f>IF(BD21="","",RANK(BD21,$BD$6:$BD26,1))</f>
      </c>
    </row>
    <row r="22" spans="1:57" ht="15" customHeight="1">
      <c r="A22" s="82"/>
      <c r="B22" s="102"/>
      <c r="C22" s="103"/>
      <c r="D22" s="104"/>
      <c r="E22" s="105"/>
      <c r="F22" s="104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82"/>
      <c r="R22" s="82"/>
      <c r="S22" s="82"/>
      <c r="T22" s="82"/>
      <c r="U22" s="82"/>
      <c r="V22" s="82"/>
      <c r="W22" s="82"/>
      <c r="X22" s="107"/>
      <c r="Y22" s="108">
        <f>SUM(B22:X22)</f>
        <v>0</v>
      </c>
      <c r="Z22" s="109"/>
      <c r="AA22" s="110">
        <f t="shared" si="5"/>
      </c>
      <c r="AB22" s="111">
        <f>IF(Z22="","",RANK(AA22,$AA$6:$AA26,1))</f>
      </c>
      <c r="AC22" s="112"/>
      <c r="AD22" s="103"/>
      <c r="AE22" s="104"/>
      <c r="AF22" s="105"/>
      <c r="AG22" s="104"/>
      <c r="AH22" s="104"/>
      <c r="AI22" s="113"/>
      <c r="AJ22" s="104"/>
      <c r="AK22" s="105"/>
      <c r="AL22" s="104"/>
      <c r="AM22" s="104"/>
      <c r="AN22" s="113"/>
      <c r="AO22" s="106"/>
      <c r="AP22" s="106"/>
      <c r="AQ22" s="106"/>
      <c r="AR22" s="82"/>
      <c r="AS22" s="82"/>
      <c r="AT22" s="82"/>
      <c r="AU22" s="82"/>
      <c r="AV22" s="82"/>
      <c r="AW22" s="82"/>
      <c r="AX22" s="82"/>
      <c r="AY22" s="82"/>
      <c r="AZ22" s="114">
        <f>SUM(AC22:AY22)</f>
        <v>0</v>
      </c>
      <c r="BA22" s="110"/>
      <c r="BB22" s="115">
        <f t="shared" si="6"/>
      </c>
      <c r="BC22" s="116">
        <f>IF(BA22="","",RANK(BB22,$BB$6:$BB26,1))</f>
      </c>
      <c r="BD22" s="117">
        <f t="shared" si="7"/>
      </c>
      <c r="BE22" s="269">
        <f>IF(BD22="","",RANK(BD22,$BD$6:$BD26,1))</f>
      </c>
    </row>
    <row r="23" spans="1:57" ht="15" customHeight="1">
      <c r="A23" s="82"/>
      <c r="B23" s="102"/>
      <c r="C23" s="103"/>
      <c r="D23" s="104"/>
      <c r="E23" s="105"/>
      <c r="F23" s="104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82"/>
      <c r="R23" s="82"/>
      <c r="S23" s="82"/>
      <c r="T23" s="82"/>
      <c r="U23" s="82"/>
      <c r="V23" s="82"/>
      <c r="W23" s="82"/>
      <c r="X23" s="107"/>
      <c r="Y23" s="108">
        <f>SUM(B23:X23)</f>
        <v>0</v>
      </c>
      <c r="Z23" s="109"/>
      <c r="AA23" s="110">
        <f t="shared" si="5"/>
      </c>
      <c r="AB23" s="111">
        <f>IF(Z23="","",RANK(AA23,$AA$6:$AA26,1))</f>
      </c>
      <c r="AC23" s="112"/>
      <c r="AD23" s="103"/>
      <c r="AE23" s="104"/>
      <c r="AF23" s="105"/>
      <c r="AG23" s="104"/>
      <c r="AH23" s="104"/>
      <c r="AI23" s="118"/>
      <c r="AJ23" s="104"/>
      <c r="AK23" s="105"/>
      <c r="AL23" s="104"/>
      <c r="AM23" s="104"/>
      <c r="AN23" s="113"/>
      <c r="AO23" s="106"/>
      <c r="AP23" s="106"/>
      <c r="AQ23" s="106"/>
      <c r="AR23" s="82"/>
      <c r="AS23" s="82"/>
      <c r="AT23" s="82"/>
      <c r="AU23" s="82"/>
      <c r="AV23" s="82"/>
      <c r="AW23" s="82"/>
      <c r="AX23" s="82"/>
      <c r="AY23" s="82"/>
      <c r="AZ23" s="114">
        <f>SUM(AC23:AY23)</f>
        <v>0</v>
      </c>
      <c r="BA23" s="110"/>
      <c r="BB23" s="115">
        <f t="shared" si="6"/>
      </c>
      <c r="BC23" s="116">
        <f>IF(BA23="","",RANK(BB23,$BB$6:$BB26,1))</f>
      </c>
      <c r="BD23" s="117">
        <f t="shared" si="7"/>
      </c>
      <c r="BE23" s="269">
        <f>IF(BD23="","",RANK(BD23,$BD$6:$BD26,1))</f>
      </c>
    </row>
    <row r="24" spans="1:57" ht="15" customHeight="1">
      <c r="A24" s="82"/>
      <c r="B24" s="102"/>
      <c r="C24" s="103"/>
      <c r="D24" s="104"/>
      <c r="E24" s="105"/>
      <c r="F24" s="104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82"/>
      <c r="R24" s="82"/>
      <c r="S24" s="82"/>
      <c r="T24" s="82"/>
      <c r="U24" s="82"/>
      <c r="V24" s="82"/>
      <c r="W24" s="82"/>
      <c r="X24" s="107"/>
      <c r="Y24" s="108">
        <f>SUM(B24:X24)</f>
        <v>0</v>
      </c>
      <c r="Z24" s="109"/>
      <c r="AA24" s="110">
        <f t="shared" si="5"/>
      </c>
      <c r="AB24" s="111">
        <f>IF(Z24="","",RANK(AA24,$AA$6:$AA26,1))</f>
      </c>
      <c r="AC24" s="112"/>
      <c r="AD24" s="103"/>
      <c r="AE24" s="104"/>
      <c r="AF24" s="105"/>
      <c r="AG24" s="104"/>
      <c r="AH24" s="104"/>
      <c r="AI24" s="113"/>
      <c r="AJ24" s="104"/>
      <c r="AK24" s="105"/>
      <c r="AL24" s="104"/>
      <c r="AM24" s="104"/>
      <c r="AN24" s="113"/>
      <c r="AO24" s="106"/>
      <c r="AP24" s="106"/>
      <c r="AQ24" s="106"/>
      <c r="AR24" s="82"/>
      <c r="AS24" s="82"/>
      <c r="AT24" s="82"/>
      <c r="AU24" s="82"/>
      <c r="AV24" s="82"/>
      <c r="AW24" s="82"/>
      <c r="AX24" s="82"/>
      <c r="AY24" s="82"/>
      <c r="AZ24" s="114">
        <f>SUM(AC24:AY24)</f>
        <v>0</v>
      </c>
      <c r="BA24" s="110"/>
      <c r="BB24" s="115">
        <f t="shared" si="6"/>
      </c>
      <c r="BC24" s="116">
        <f>IF(BA24="","",RANK(BB24,$BB$6:$BB26,1))</f>
      </c>
      <c r="BD24" s="117">
        <f t="shared" si="7"/>
      </c>
      <c r="BE24" s="269">
        <f>IF(BD24="","",RANK(BD24,$BD$6:$BD26,1))</f>
      </c>
    </row>
    <row r="25" spans="1:57" ht="15" customHeight="1">
      <c r="A25" s="82"/>
      <c r="B25" s="102"/>
      <c r="C25" s="103"/>
      <c r="D25" s="104"/>
      <c r="E25" s="105"/>
      <c r="F25" s="10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82"/>
      <c r="R25" s="82"/>
      <c r="S25" s="82"/>
      <c r="T25" s="82"/>
      <c r="U25" s="82"/>
      <c r="V25" s="82"/>
      <c r="W25" s="82"/>
      <c r="X25" s="107"/>
      <c r="Y25" s="108">
        <f>SUM(B25:X25)</f>
        <v>0</v>
      </c>
      <c r="Z25" s="109"/>
      <c r="AA25" s="110">
        <f t="shared" si="5"/>
      </c>
      <c r="AB25" s="111">
        <f>IF(Z25="","",RANK(AA25,$AA$6:$AA26,1))</f>
      </c>
      <c r="AC25" s="112"/>
      <c r="AD25" s="103"/>
      <c r="AE25" s="104"/>
      <c r="AF25" s="105"/>
      <c r="AG25" s="104"/>
      <c r="AH25" s="104"/>
      <c r="AI25" s="113"/>
      <c r="AJ25" s="104"/>
      <c r="AK25" s="105"/>
      <c r="AL25" s="104"/>
      <c r="AM25" s="104"/>
      <c r="AN25" s="113"/>
      <c r="AO25" s="106"/>
      <c r="AP25" s="106"/>
      <c r="AQ25" s="106"/>
      <c r="AR25" s="82"/>
      <c r="AS25" s="82"/>
      <c r="AT25" s="82"/>
      <c r="AU25" s="82"/>
      <c r="AV25" s="82"/>
      <c r="AW25" s="82"/>
      <c r="AX25" s="82"/>
      <c r="AY25" s="82"/>
      <c r="AZ25" s="114">
        <f>SUM(AC25:AY25)</f>
        <v>0</v>
      </c>
      <c r="BA25" s="110"/>
      <c r="BB25" s="115">
        <f t="shared" si="6"/>
      </c>
      <c r="BC25" s="116">
        <f>IF(BA25="","",RANK(BB25,$BB$6:$BB26,1))</f>
      </c>
      <c r="BD25" s="117">
        <f t="shared" si="7"/>
      </c>
      <c r="BE25" s="269">
        <f>IF(BD25="","",RANK(BD25,$BD$6:$BD26,1))</f>
      </c>
    </row>
    <row r="26" spans="1:57" ht="15" customHeight="1" thickBot="1">
      <c r="A26" s="119"/>
      <c r="B26" s="120"/>
      <c r="C26" s="121"/>
      <c r="D26" s="122"/>
      <c r="E26" s="123"/>
      <c r="F26" s="122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19"/>
      <c r="R26" s="119"/>
      <c r="S26" s="119"/>
      <c r="T26" s="119"/>
      <c r="U26" s="119"/>
      <c r="V26" s="119"/>
      <c r="W26" s="119"/>
      <c r="X26" s="125"/>
      <c r="Y26" s="126">
        <f>SUM(B26:X26)</f>
        <v>0</v>
      </c>
      <c r="Z26" s="127"/>
      <c r="AA26" s="128">
        <f t="shared" si="5"/>
      </c>
      <c r="AB26" s="129">
        <f>IF(Z26="","",RANK(AA26,$AA$5:$AA26,1))</f>
      </c>
      <c r="AC26" s="130"/>
      <c r="AD26" s="121"/>
      <c r="AE26" s="122"/>
      <c r="AF26" s="123"/>
      <c r="AG26" s="122"/>
      <c r="AH26" s="122"/>
      <c r="AI26" s="131"/>
      <c r="AJ26" s="122"/>
      <c r="AK26" s="123"/>
      <c r="AL26" s="122"/>
      <c r="AM26" s="122"/>
      <c r="AN26" s="131"/>
      <c r="AO26" s="124"/>
      <c r="AP26" s="124"/>
      <c r="AQ26" s="124"/>
      <c r="AR26" s="119"/>
      <c r="AS26" s="119"/>
      <c r="AT26" s="119"/>
      <c r="AU26" s="119"/>
      <c r="AV26" s="119"/>
      <c r="AW26" s="119"/>
      <c r="AX26" s="119"/>
      <c r="AY26" s="119"/>
      <c r="AZ26" s="132">
        <f>SUM(AC26:AY26)</f>
        <v>0</v>
      </c>
      <c r="BA26" s="128"/>
      <c r="BB26" s="133">
        <f t="shared" si="6"/>
      </c>
      <c r="BC26" s="134">
        <f>IF(BA26="","",RANK(BB26,$BB$6:$BB26,1))</f>
      </c>
      <c r="BD26" s="135">
        <f t="shared" si="7"/>
      </c>
      <c r="BE26" s="270">
        <f>IF(BD26="","",RANK(BD26,$BD$6:$BD26,1))</f>
      </c>
    </row>
    <row r="27" ht="9.75" customHeight="1">
      <c r="AD27" s="31"/>
    </row>
    <row r="28" ht="9.75" customHeight="1">
      <c r="AD28" s="31"/>
    </row>
    <row r="29" ht="9.75" customHeight="1">
      <c r="AD29" s="31"/>
    </row>
    <row r="30" ht="9.75" customHeight="1">
      <c r="AD30" s="31"/>
    </row>
    <row r="31" ht="9.75" customHeight="1">
      <c r="AD31" s="31"/>
    </row>
    <row r="32" ht="9.75" customHeight="1">
      <c r="AD32" s="31"/>
    </row>
    <row r="33" spans="1:30" ht="9.75" customHeight="1">
      <c r="A33" s="32"/>
      <c r="B33" s="26"/>
      <c r="C33" s="24"/>
      <c r="G33" s="4"/>
      <c r="H33" s="6"/>
      <c r="L33" s="4"/>
      <c r="Y33" s="27"/>
      <c r="Z33" s="10"/>
      <c r="AA33" s="10"/>
      <c r="AC33" s="33"/>
      <c r="AD33" s="31"/>
    </row>
    <row r="34" spans="2:30" ht="9.75" customHeight="1">
      <c r="B34" s="26"/>
      <c r="C34" s="24"/>
      <c r="G34" s="4"/>
      <c r="H34" s="6"/>
      <c r="L34" s="4"/>
      <c r="Y34" s="27"/>
      <c r="Z34" s="10"/>
      <c r="AA34" s="10"/>
      <c r="AC34" s="33"/>
      <c r="AD34" s="31"/>
    </row>
    <row r="35" spans="1:30" ht="9.75" customHeight="1">
      <c r="A35" s="32"/>
      <c r="B35" s="26"/>
      <c r="C35" s="24"/>
      <c r="G35" s="4"/>
      <c r="H35" s="6"/>
      <c r="L35" s="4"/>
      <c r="Y35" s="27"/>
      <c r="Z35" s="10"/>
      <c r="AA35" s="10"/>
      <c r="AC35" s="33"/>
      <c r="AD35" s="31"/>
    </row>
    <row r="36" spans="1:30" ht="9.75" customHeight="1">
      <c r="A36" s="12"/>
      <c r="B36" s="26"/>
      <c r="C36" s="24"/>
      <c r="G36" s="4"/>
      <c r="H36" s="6"/>
      <c r="L36" s="4"/>
      <c r="Y36" s="27"/>
      <c r="Z36" s="10"/>
      <c r="AA36" s="10"/>
      <c r="AC36" s="33"/>
      <c r="AD36" s="31"/>
    </row>
    <row r="37" spans="1:29" ht="9.75" customHeight="1">
      <c r="A37" s="12"/>
      <c r="B37" s="26"/>
      <c r="C37" s="24"/>
      <c r="G37" s="26"/>
      <c r="H37" s="24"/>
      <c r="L37" s="4"/>
      <c r="M37" s="18"/>
      <c r="Y37" s="27"/>
      <c r="Z37" s="10"/>
      <c r="AA37" s="10"/>
      <c r="AC37" s="33"/>
    </row>
    <row r="38" spans="1:29" ht="9.75" customHeight="1">
      <c r="A38" s="12"/>
      <c r="B38" s="26"/>
      <c r="C38" s="24"/>
      <c r="G38" s="26"/>
      <c r="H38" s="24"/>
      <c r="L38" s="4"/>
      <c r="Y38" s="27"/>
      <c r="Z38" s="10"/>
      <c r="AA38" s="10"/>
      <c r="AC38" s="33"/>
    </row>
    <row r="39" spans="2:29" ht="9.75" customHeight="1">
      <c r="B39" s="26"/>
      <c r="C39" s="24"/>
      <c r="G39" s="26"/>
      <c r="H39" s="24"/>
      <c r="L39" s="4"/>
      <c r="M39" s="18"/>
      <c r="Y39" s="27"/>
      <c r="Z39" s="10"/>
      <c r="AA39" s="10"/>
      <c r="AC39" s="33"/>
    </row>
    <row r="40" spans="2:29" ht="9.75" customHeight="1">
      <c r="B40" s="26"/>
      <c r="C40" s="24"/>
      <c r="G40" s="26"/>
      <c r="H40" s="24"/>
      <c r="L40" s="4"/>
      <c r="Y40" s="27"/>
      <c r="Z40" s="10"/>
      <c r="AA40" s="10"/>
      <c r="AC40" s="33"/>
    </row>
    <row r="41" spans="1:29" ht="9.75" customHeight="1">
      <c r="A41" s="12"/>
      <c r="B41" s="26"/>
      <c r="C41" s="24"/>
      <c r="G41" s="26"/>
      <c r="H41" s="24"/>
      <c r="L41" s="4"/>
      <c r="Y41" s="27"/>
      <c r="Z41" s="10"/>
      <c r="AA41" s="10"/>
      <c r="AC41" s="33"/>
    </row>
    <row r="42" spans="1:29" ht="9.75" customHeight="1">
      <c r="A42" s="12"/>
      <c r="B42" s="26"/>
      <c r="C42" s="24"/>
      <c r="G42" s="26"/>
      <c r="H42" s="24"/>
      <c r="L42" s="4"/>
      <c r="M42" s="18"/>
      <c r="Y42" s="27"/>
      <c r="Z42" s="10"/>
      <c r="AA42" s="10"/>
      <c r="AC42" s="33"/>
    </row>
    <row r="43" spans="2:29" ht="9.75" customHeight="1">
      <c r="B43" s="26"/>
      <c r="C43" s="24"/>
      <c r="G43" s="26"/>
      <c r="H43" s="24"/>
      <c r="L43" s="4"/>
      <c r="Y43" s="27"/>
      <c r="Z43" s="10"/>
      <c r="AA43" s="10"/>
      <c r="AC43" s="33"/>
    </row>
    <row r="44" spans="1:29" ht="9.75" customHeight="1">
      <c r="A44" s="12"/>
      <c r="B44" s="26"/>
      <c r="C44" s="24"/>
      <c r="G44" s="26"/>
      <c r="H44" s="24"/>
      <c r="L44" s="4"/>
      <c r="Y44" s="27"/>
      <c r="Z44" s="10"/>
      <c r="AA44" s="10"/>
      <c r="AC44" s="33"/>
    </row>
    <row r="45" spans="1:29" ht="9.75" customHeight="1">
      <c r="A45" s="32"/>
      <c r="B45" s="26"/>
      <c r="C45" s="24"/>
      <c r="G45" s="26"/>
      <c r="H45" s="24"/>
      <c r="L45" s="4"/>
      <c r="Z45" s="10"/>
      <c r="AA45" s="10"/>
      <c r="AB45" s="27"/>
      <c r="AC45" s="34"/>
    </row>
    <row r="46" spans="2:29" ht="9.75" customHeight="1">
      <c r="B46" s="26"/>
      <c r="C46" s="24"/>
      <c r="G46" s="26"/>
      <c r="H46" s="24"/>
      <c r="L46" s="4"/>
      <c r="Z46" s="10"/>
      <c r="AA46" s="10"/>
      <c r="AB46" s="27"/>
      <c r="AC46" s="34"/>
    </row>
    <row r="47" spans="3:29" ht="9.75" customHeight="1">
      <c r="C47" s="2"/>
      <c r="D47" s="5"/>
      <c r="F47" s="5"/>
      <c r="H47" s="2"/>
      <c r="I47" s="5"/>
      <c r="K47" s="5"/>
      <c r="Z47" s="10"/>
      <c r="AA47" s="10"/>
      <c r="AB47" s="27"/>
      <c r="AC47" s="34"/>
    </row>
    <row r="48" spans="3:29" ht="9.75" customHeight="1">
      <c r="C48" s="2"/>
      <c r="D48" s="5"/>
      <c r="F48" s="5"/>
      <c r="H48" s="2"/>
      <c r="I48" s="5"/>
      <c r="K48" s="5"/>
      <c r="Z48" s="10"/>
      <c r="AA48" s="10"/>
      <c r="AB48" s="27"/>
      <c r="AC48" s="34"/>
    </row>
    <row r="49" spans="3:29" ht="9.75" customHeight="1">
      <c r="C49" s="2"/>
      <c r="D49" s="5"/>
      <c r="F49" s="5"/>
      <c r="H49" s="2"/>
      <c r="I49" s="5"/>
      <c r="K49" s="5"/>
      <c r="Z49" s="10"/>
      <c r="AA49" s="10"/>
      <c r="AB49" s="27"/>
      <c r="AC49" s="34"/>
    </row>
    <row r="50" spans="3:29" ht="11.25" customHeight="1">
      <c r="C50" s="2"/>
      <c r="D50" s="5"/>
      <c r="F50" s="5"/>
      <c r="H50" s="2"/>
      <c r="I50" s="5"/>
      <c r="K50" s="5"/>
      <c r="Z50" s="10"/>
      <c r="AA50" s="10"/>
      <c r="AB50" s="27"/>
      <c r="AC50" s="34"/>
    </row>
    <row r="51" spans="3:29" ht="11.25" customHeight="1">
      <c r="C51" s="2"/>
      <c r="D51" s="5"/>
      <c r="F51" s="5"/>
      <c r="H51" s="2"/>
      <c r="I51" s="5"/>
      <c r="K51" s="5"/>
      <c r="Z51" s="10"/>
      <c r="AA51" s="10"/>
      <c r="AB51" s="27"/>
      <c r="AC51" s="34"/>
    </row>
    <row r="52" spans="3:29" ht="11.25" customHeight="1">
      <c r="C52" s="2"/>
      <c r="D52" s="5"/>
      <c r="F52" s="5"/>
      <c r="H52" s="2"/>
      <c r="I52" s="5"/>
      <c r="K52" s="5"/>
      <c r="Z52" s="10"/>
      <c r="AA52" s="10"/>
      <c r="AB52" s="27"/>
      <c r="AC52" s="34"/>
    </row>
    <row r="53" spans="3:29" ht="11.25" customHeight="1">
      <c r="C53" s="2"/>
      <c r="D53" s="5"/>
      <c r="F53" s="5"/>
      <c r="H53" s="2"/>
      <c r="I53" s="5"/>
      <c r="K53" s="5"/>
      <c r="Z53" s="10"/>
      <c r="AA53" s="10"/>
      <c r="AB53" s="27"/>
      <c r="AC53" s="34"/>
    </row>
    <row r="54" spans="3:29" ht="11.25" customHeight="1">
      <c r="C54" s="2"/>
      <c r="D54" s="5"/>
      <c r="F54" s="5"/>
      <c r="H54" s="2"/>
      <c r="I54" s="5"/>
      <c r="K54" s="5"/>
      <c r="Z54" s="10"/>
      <c r="AA54" s="10"/>
      <c r="AB54" s="27"/>
      <c r="AC54" s="34"/>
    </row>
    <row r="55" spans="3:29" ht="11.25" customHeight="1">
      <c r="C55" s="2"/>
      <c r="D55" s="5"/>
      <c r="F55" s="5"/>
      <c r="H55" s="2"/>
      <c r="I55" s="5"/>
      <c r="K55" s="5"/>
      <c r="Z55" s="10"/>
      <c r="AA55" s="10"/>
      <c r="AB55" s="27"/>
      <c r="AC55" s="34"/>
    </row>
    <row r="56" spans="3:29" ht="11.25" customHeight="1">
      <c r="C56" s="2"/>
      <c r="D56" s="5"/>
      <c r="F56" s="5"/>
      <c r="H56" s="2"/>
      <c r="I56" s="5"/>
      <c r="K56" s="5"/>
      <c r="Z56" s="10"/>
      <c r="AA56" s="10"/>
      <c r="AB56" s="27"/>
      <c r="AC56" s="34"/>
    </row>
    <row r="57" spans="3:29" ht="11.25" customHeight="1">
      <c r="C57" s="2"/>
      <c r="D57" s="5"/>
      <c r="F57" s="5"/>
      <c r="H57" s="2"/>
      <c r="I57" s="5"/>
      <c r="K57" s="5"/>
      <c r="Z57" s="10"/>
      <c r="AA57" s="10"/>
      <c r="AB57" s="27"/>
      <c r="AC57" s="34"/>
    </row>
    <row r="58" spans="3:11" ht="11.25" customHeight="1">
      <c r="C58" s="2"/>
      <c r="D58" s="5"/>
      <c r="F58" s="5"/>
      <c r="H58" s="2"/>
      <c r="I58" s="5"/>
      <c r="K58" s="5"/>
    </row>
    <row r="59" spans="3:11" ht="11.25" customHeight="1">
      <c r="C59" s="2"/>
      <c r="D59" s="5"/>
      <c r="F59" s="5"/>
      <c r="H59" s="2"/>
      <c r="I59" s="5"/>
      <c r="K59" s="5"/>
    </row>
    <row r="60" spans="3:11" ht="11.25" customHeight="1">
      <c r="C60" s="2"/>
      <c r="D60" s="5"/>
      <c r="F60" s="5"/>
      <c r="H60" s="2"/>
      <c r="I60" s="5"/>
      <c r="K60" s="5"/>
    </row>
    <row r="61" spans="3:11" ht="11.25" customHeight="1">
      <c r="C61" s="2"/>
      <c r="D61" s="5"/>
      <c r="F61" s="5"/>
      <c r="H61" s="2"/>
      <c r="I61" s="5"/>
      <c r="K61" s="5"/>
    </row>
    <row r="62" spans="3:11" ht="11.25" customHeight="1">
      <c r="C62" s="2"/>
      <c r="D62" s="5"/>
      <c r="F62" s="5"/>
      <c r="H62" s="2"/>
      <c r="I62" s="5"/>
      <c r="K62" s="5"/>
    </row>
    <row r="63" spans="3:11" ht="11.25" customHeight="1">
      <c r="C63" s="2"/>
      <c r="D63" s="5"/>
      <c r="F63" s="5"/>
      <c r="H63" s="2"/>
      <c r="I63" s="5"/>
      <c r="K63" s="5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1:12" ht="11.25" customHeight="1">
      <c r="A81" s="32"/>
      <c r="B81" s="26"/>
      <c r="C81" s="24"/>
      <c r="G81" s="26"/>
      <c r="H81" s="24"/>
      <c r="L81" s="4"/>
    </row>
    <row r="82" spans="1:12" ht="11.25" customHeight="1">
      <c r="A82" s="32"/>
      <c r="B82" s="26"/>
      <c r="C82" s="24"/>
      <c r="G82" s="26"/>
      <c r="H82" s="24"/>
      <c r="L82" s="4"/>
    </row>
  </sheetData>
  <sheetProtection/>
  <mergeCells count="8">
    <mergeCell ref="AB1:AB4"/>
    <mergeCell ref="BC1:BC4"/>
    <mergeCell ref="B2:X4"/>
    <mergeCell ref="AC2:AY4"/>
    <mergeCell ref="AB14:AB17"/>
    <mergeCell ref="BC14:BC17"/>
    <mergeCell ref="B15:X17"/>
    <mergeCell ref="AC15:AY17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83" r:id="rId1"/>
  <headerFooter alignWithMargins="0">
    <oddHeader>&amp;C&amp;"Arial,Cursief"&amp;12
Minimarathon
23 november 2019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0"/>
  <sheetViews>
    <sheetView zoomScalePageLayoutView="0" workbookViewId="0" topLeftCell="A13">
      <selection activeCell="N17" sqref="N17"/>
    </sheetView>
  </sheetViews>
  <sheetFormatPr defaultColWidth="8.8515625" defaultRowHeight="11.25" customHeight="1"/>
  <cols>
    <col min="1" max="1" width="19.14062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4" width="2.421875" style="1" customWidth="1"/>
    <col min="25" max="25" width="4.28125" style="7" customWidth="1"/>
    <col min="26" max="26" width="8.421875" style="8" customWidth="1"/>
    <col min="27" max="27" width="9.140625" style="8" customWidth="1"/>
    <col min="28" max="28" width="3.00390625" style="9" bestFit="1" customWidth="1"/>
    <col min="29" max="37" width="2.421875" style="1" customWidth="1"/>
    <col min="38" max="39" width="3.00390625" style="1" bestFit="1" customWidth="1"/>
    <col min="40" max="51" width="2.421875" style="1" customWidth="1"/>
    <col min="52" max="52" width="4.7109375" style="1" customWidth="1"/>
    <col min="53" max="53" width="6.421875" style="1" bestFit="1" customWidth="1"/>
    <col min="54" max="54" width="7.421875" style="1" customWidth="1"/>
    <col min="55" max="55" width="3.140625" style="1" customWidth="1"/>
    <col min="56" max="56" width="6.7109375" style="1" customWidth="1"/>
    <col min="57" max="57" width="4.57421875" style="1" customWidth="1"/>
    <col min="58" max="16384" width="8.8515625" style="1" customWidth="1"/>
  </cols>
  <sheetData>
    <row r="1" spans="1:57" ht="9.75" customHeight="1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2"/>
      <c r="V1" s="42"/>
      <c r="W1" s="42"/>
      <c r="X1" s="42"/>
      <c r="Y1" s="43"/>
      <c r="Z1" s="44"/>
      <c r="AA1" s="45"/>
      <c r="AB1" s="431" t="s">
        <v>3</v>
      </c>
      <c r="AC1" s="47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33" t="s">
        <v>3</v>
      </c>
      <c r="BD1" s="49"/>
      <c r="BE1" s="50"/>
    </row>
    <row r="2" spans="1:57" ht="9.75" customHeight="1">
      <c r="A2" s="241"/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13"/>
      <c r="Z2" s="23"/>
      <c r="AA2" s="14" t="s">
        <v>2</v>
      </c>
      <c r="AB2" s="459"/>
      <c r="AC2" s="447" t="s">
        <v>11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13"/>
      <c r="BA2" s="23"/>
      <c r="BB2" s="23" t="s">
        <v>2</v>
      </c>
      <c r="BC2" s="434"/>
      <c r="BD2" s="14" t="s">
        <v>8</v>
      </c>
      <c r="BE2" s="51" t="s">
        <v>3</v>
      </c>
    </row>
    <row r="3" spans="1:57" ht="9.75" customHeight="1">
      <c r="A3" s="15"/>
      <c r="B3" s="444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16" t="s">
        <v>4</v>
      </c>
      <c r="Z3" s="17" t="s">
        <v>1</v>
      </c>
      <c r="AA3" s="17" t="s">
        <v>4</v>
      </c>
      <c r="AB3" s="459"/>
      <c r="AC3" s="449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16" t="s">
        <v>4</v>
      </c>
      <c r="BA3" s="17" t="s">
        <v>1</v>
      </c>
      <c r="BB3" s="17" t="s">
        <v>4</v>
      </c>
      <c r="BC3" s="434"/>
      <c r="BD3" s="17" t="s">
        <v>9</v>
      </c>
      <c r="BE3" s="52"/>
    </row>
    <row r="4" spans="1:57" ht="9.75" customHeight="1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16" t="s">
        <v>5</v>
      </c>
      <c r="Z4" s="17" t="s">
        <v>6</v>
      </c>
      <c r="AA4" s="17" t="s">
        <v>6</v>
      </c>
      <c r="AB4" s="459"/>
      <c r="AC4" s="452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75" t="s">
        <v>5</v>
      </c>
      <c r="BA4" s="17" t="s">
        <v>6</v>
      </c>
      <c r="BB4" s="17" t="s">
        <v>6</v>
      </c>
      <c r="BC4" s="435"/>
      <c r="BD4" s="25" t="s">
        <v>10</v>
      </c>
      <c r="BE4" s="53"/>
    </row>
    <row r="5" spans="1:57" ht="18" customHeight="1">
      <c r="A5" s="242" t="s">
        <v>25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 t="s">
        <v>21</v>
      </c>
      <c r="H5" s="80" t="s">
        <v>22</v>
      </c>
      <c r="I5" s="83" t="s">
        <v>23</v>
      </c>
      <c r="J5" s="80" t="s">
        <v>24</v>
      </c>
      <c r="K5" s="80">
        <v>7</v>
      </c>
      <c r="L5" s="80">
        <v>8</v>
      </c>
      <c r="M5" s="80">
        <v>8</v>
      </c>
      <c r="N5" s="80" t="s">
        <v>69</v>
      </c>
      <c r="O5" s="80" t="s">
        <v>70</v>
      </c>
      <c r="P5" s="83" t="s">
        <v>71</v>
      </c>
      <c r="Q5" s="80" t="s">
        <v>72</v>
      </c>
      <c r="R5" s="80">
        <v>10</v>
      </c>
      <c r="S5" s="81">
        <v>11</v>
      </c>
      <c r="T5" s="81">
        <v>12</v>
      </c>
      <c r="U5" s="81"/>
      <c r="V5" s="81"/>
      <c r="W5" s="81"/>
      <c r="X5" s="81"/>
      <c r="Y5" s="19"/>
      <c r="Z5" s="20"/>
      <c r="AA5" s="21"/>
      <c r="AB5" s="46"/>
      <c r="AC5" s="79">
        <v>1</v>
      </c>
      <c r="AD5" s="80">
        <v>2</v>
      </c>
      <c r="AE5" s="83">
        <v>3</v>
      </c>
      <c r="AF5" s="80">
        <v>4</v>
      </c>
      <c r="AG5" s="80">
        <v>5</v>
      </c>
      <c r="AH5" s="83" t="s">
        <v>21</v>
      </c>
      <c r="AI5" s="80" t="s">
        <v>22</v>
      </c>
      <c r="AJ5" s="83" t="s">
        <v>23</v>
      </c>
      <c r="AK5" s="80" t="s">
        <v>24</v>
      </c>
      <c r="AL5" s="80">
        <v>7</v>
      </c>
      <c r="AM5" s="80">
        <v>8</v>
      </c>
      <c r="AN5" s="80">
        <v>8</v>
      </c>
      <c r="AO5" s="80" t="s">
        <v>69</v>
      </c>
      <c r="AP5" s="80" t="s">
        <v>70</v>
      </c>
      <c r="AQ5" s="83" t="s">
        <v>71</v>
      </c>
      <c r="AR5" s="80" t="s">
        <v>72</v>
      </c>
      <c r="AS5" s="80">
        <v>10</v>
      </c>
      <c r="AT5" s="81">
        <v>11</v>
      </c>
      <c r="AU5" s="81">
        <v>12</v>
      </c>
      <c r="AV5" s="81"/>
      <c r="AW5" s="81"/>
      <c r="AX5" s="81"/>
      <c r="AY5" s="81"/>
      <c r="AZ5" s="29"/>
      <c r="BA5" s="22"/>
      <c r="BB5" s="22"/>
      <c r="BC5" s="30"/>
      <c r="BD5" s="66"/>
      <c r="BE5" s="54"/>
    </row>
    <row r="6" spans="1:57" ht="16.5" customHeight="1">
      <c r="A6" s="240" t="s">
        <v>103</v>
      </c>
      <c r="B6" s="102"/>
      <c r="C6" s="103"/>
      <c r="D6" s="104"/>
      <c r="E6" s="105"/>
      <c r="F6" s="104">
        <v>5</v>
      </c>
      <c r="G6" s="106"/>
      <c r="H6" s="106"/>
      <c r="I6" s="106"/>
      <c r="J6" s="106"/>
      <c r="K6" s="106"/>
      <c r="L6" s="106"/>
      <c r="M6" s="106"/>
      <c r="N6" s="106"/>
      <c r="O6" s="106">
        <v>5</v>
      </c>
      <c r="P6" s="106"/>
      <c r="Q6" s="82"/>
      <c r="R6" s="82"/>
      <c r="S6" s="82"/>
      <c r="T6" s="82"/>
      <c r="U6" s="82"/>
      <c r="V6" s="82"/>
      <c r="W6" s="82"/>
      <c r="X6" s="82"/>
      <c r="Y6" s="108">
        <f>SUM(B6:X6)</f>
        <v>10</v>
      </c>
      <c r="Z6" s="109">
        <v>91.54</v>
      </c>
      <c r="AA6" s="110">
        <f>IF(Z6="","",SUM(Y6,Z6))</f>
        <v>101.54</v>
      </c>
      <c r="AB6" s="111"/>
      <c r="AC6" s="112"/>
      <c r="AD6" s="103"/>
      <c r="AE6" s="104"/>
      <c r="AF6" s="105"/>
      <c r="AG6" s="104"/>
      <c r="AH6" s="104"/>
      <c r="AI6" s="113"/>
      <c r="AJ6" s="104"/>
      <c r="AK6" s="105"/>
      <c r="AL6" s="104"/>
      <c r="AM6" s="104"/>
      <c r="AN6" s="113"/>
      <c r="AO6" s="106"/>
      <c r="AP6" s="106"/>
      <c r="AQ6" s="106"/>
      <c r="AR6" s="82">
        <v>5</v>
      </c>
      <c r="AS6" s="82"/>
      <c r="AT6" s="82"/>
      <c r="AU6" s="82"/>
      <c r="AV6" s="82"/>
      <c r="AW6" s="82"/>
      <c r="AX6" s="82"/>
      <c r="AY6" s="82"/>
      <c r="AZ6" s="114">
        <f>SUM(AC6:AY6)</f>
        <v>5</v>
      </c>
      <c r="BA6" s="110">
        <v>86.78</v>
      </c>
      <c r="BB6" s="115">
        <f>IF(BA6="","",SUM(AZ6,BA6))</f>
        <v>91.78</v>
      </c>
      <c r="BC6" s="116">
        <f>IF(BA6="","",RANK(BB6,$BB$6:$BB7,1))</f>
        <v>1</v>
      </c>
      <c r="BD6" s="138">
        <f>IF(BB6="","",SUM(AA6,BB6))</f>
        <v>193.32</v>
      </c>
      <c r="BE6" s="139">
        <v>1</v>
      </c>
    </row>
    <row r="7" spans="1:57" ht="16.5" customHeight="1">
      <c r="A7" s="240" t="s">
        <v>101</v>
      </c>
      <c r="B7" s="102"/>
      <c r="C7" s="103"/>
      <c r="D7" s="104"/>
      <c r="E7" s="105"/>
      <c r="F7" s="104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82"/>
      <c r="R7" s="82"/>
      <c r="S7" s="82"/>
      <c r="T7" s="82"/>
      <c r="U7" s="82"/>
      <c r="V7" s="82"/>
      <c r="W7" s="82"/>
      <c r="X7" s="82"/>
      <c r="Y7" s="108">
        <f>SUM(B7:X7)</f>
        <v>0</v>
      </c>
      <c r="Z7" s="109">
        <v>103.11</v>
      </c>
      <c r="AA7" s="110">
        <f>IF(Z7="","",SUM(Y7,Z7))</f>
        <v>103.11</v>
      </c>
      <c r="AB7" s="111"/>
      <c r="AC7" s="112"/>
      <c r="AD7" s="103"/>
      <c r="AE7" s="104">
        <v>5</v>
      </c>
      <c r="AF7" s="105"/>
      <c r="AG7" s="104"/>
      <c r="AH7" s="104"/>
      <c r="AI7" s="118"/>
      <c r="AJ7" s="104"/>
      <c r="AK7" s="105"/>
      <c r="AL7" s="104"/>
      <c r="AM7" s="104"/>
      <c r="AN7" s="113"/>
      <c r="AO7" s="106">
        <v>5</v>
      </c>
      <c r="AP7" s="106"/>
      <c r="AQ7" s="106"/>
      <c r="AR7" s="82"/>
      <c r="AS7" s="82"/>
      <c r="AT7" s="82"/>
      <c r="AU7" s="82"/>
      <c r="AV7" s="82"/>
      <c r="AW7" s="82"/>
      <c r="AX7" s="82"/>
      <c r="AY7" s="82"/>
      <c r="AZ7" s="114">
        <f>SUM(AC7:AY7)</f>
        <v>10</v>
      </c>
      <c r="BA7" s="110">
        <v>95.65</v>
      </c>
      <c r="BB7" s="115">
        <f>IF(BA7="","",SUM(AZ7,BA7))</f>
        <v>105.65</v>
      </c>
      <c r="BC7" s="116">
        <f>IF(BA7="","",RANK(BB7,$BB$6:$BB10,1))</f>
        <v>2</v>
      </c>
      <c r="BD7" s="138">
        <f>IF(BB7="","",SUM(AA7,BB7))</f>
        <v>208.76</v>
      </c>
      <c r="BE7" s="139">
        <v>2</v>
      </c>
    </row>
    <row r="8" spans="1:57" ht="16.5" customHeight="1">
      <c r="A8" s="240" t="s">
        <v>102</v>
      </c>
      <c r="B8" s="102"/>
      <c r="C8" s="103">
        <v>5</v>
      </c>
      <c r="D8" s="104"/>
      <c r="E8" s="105"/>
      <c r="F8" s="104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82"/>
      <c r="R8" s="82"/>
      <c r="S8" s="82"/>
      <c r="T8" s="82"/>
      <c r="U8" s="82"/>
      <c r="V8" s="82"/>
      <c r="W8" s="82"/>
      <c r="X8" s="82"/>
      <c r="Y8" s="108">
        <f>SUM(B8:X8)</f>
        <v>5</v>
      </c>
      <c r="Z8" s="109">
        <v>101.76</v>
      </c>
      <c r="AA8" s="110">
        <f>IF(Z8="","",SUM(Y8,Z8))</f>
        <v>106.76</v>
      </c>
      <c r="AB8" s="111"/>
      <c r="AC8" s="112"/>
      <c r="AD8" s="103"/>
      <c r="AE8" s="104"/>
      <c r="AF8" s="105"/>
      <c r="AG8" s="104"/>
      <c r="AH8" s="104"/>
      <c r="AI8" s="113"/>
      <c r="AJ8" s="104"/>
      <c r="AK8" s="105"/>
      <c r="AL8" s="104"/>
      <c r="AM8" s="104"/>
      <c r="AN8" s="113"/>
      <c r="AO8" s="106"/>
      <c r="AP8" s="106"/>
      <c r="AQ8" s="106"/>
      <c r="AR8" s="82"/>
      <c r="AS8" s="82"/>
      <c r="AT8" s="82"/>
      <c r="AU8" s="82">
        <v>5</v>
      </c>
      <c r="AV8" s="82"/>
      <c r="AW8" s="82"/>
      <c r="AX8" s="82"/>
      <c r="AY8" s="82"/>
      <c r="AZ8" s="114">
        <f>SUM(AC8:AY8)</f>
        <v>5</v>
      </c>
      <c r="BA8" s="110">
        <v>105.35</v>
      </c>
      <c r="BB8" s="115">
        <f>IF(BA8="","",SUM(AZ8,BA8))</f>
        <v>110.35</v>
      </c>
      <c r="BC8" s="116">
        <f>IF(BA8="","",RANK(BB8,$BB$6:$BB10,1))</f>
        <v>3</v>
      </c>
      <c r="BD8" s="138">
        <f>IF(BB8="","",SUM(AA8,BB8))</f>
        <v>217.11</v>
      </c>
      <c r="BE8" s="139">
        <v>3</v>
      </c>
    </row>
    <row r="9" spans="1:57" ht="16.5" customHeight="1">
      <c r="A9" s="240" t="s">
        <v>104</v>
      </c>
      <c r="B9" s="102"/>
      <c r="C9" s="103"/>
      <c r="D9" s="104"/>
      <c r="E9" s="105"/>
      <c r="F9" s="104"/>
      <c r="G9" s="106"/>
      <c r="H9" s="106"/>
      <c r="I9" s="106">
        <v>5</v>
      </c>
      <c r="J9" s="106"/>
      <c r="K9" s="106"/>
      <c r="L9" s="106"/>
      <c r="M9" s="106"/>
      <c r="N9" s="106"/>
      <c r="O9" s="106"/>
      <c r="P9" s="106"/>
      <c r="Q9" s="82">
        <v>5</v>
      </c>
      <c r="R9" s="82"/>
      <c r="S9" s="82"/>
      <c r="T9" s="82"/>
      <c r="U9" s="82"/>
      <c r="V9" s="82"/>
      <c r="W9" s="82"/>
      <c r="X9" s="82"/>
      <c r="Y9" s="108">
        <f>SUM(B9:X9)</f>
        <v>10</v>
      </c>
      <c r="Z9" s="109">
        <v>111.36</v>
      </c>
      <c r="AA9" s="110">
        <f>IF(Z9="","",SUM(Y9,Z9))</f>
        <v>121.36</v>
      </c>
      <c r="AB9" s="111"/>
      <c r="AC9" s="112"/>
      <c r="AD9" s="103"/>
      <c r="AE9" s="104"/>
      <c r="AF9" s="105"/>
      <c r="AG9" s="104"/>
      <c r="AH9" s="104"/>
      <c r="AI9" s="113"/>
      <c r="AJ9" s="104"/>
      <c r="AK9" s="105">
        <v>5</v>
      </c>
      <c r="AL9" s="104"/>
      <c r="AM9" s="104"/>
      <c r="AN9" s="113"/>
      <c r="AO9" s="106"/>
      <c r="AP9" s="106"/>
      <c r="AQ9" s="106"/>
      <c r="AR9" s="82"/>
      <c r="AS9" s="82"/>
      <c r="AT9" s="82"/>
      <c r="AU9" s="82"/>
      <c r="AV9" s="82"/>
      <c r="AW9" s="82"/>
      <c r="AX9" s="82"/>
      <c r="AY9" s="82"/>
      <c r="AZ9" s="114">
        <f>SUM(AC9:AY9)</f>
        <v>5</v>
      </c>
      <c r="BA9" s="110">
        <v>109.15</v>
      </c>
      <c r="BB9" s="115">
        <f>IF(BA9="","",SUM(AZ9,BA9))</f>
        <v>114.15</v>
      </c>
      <c r="BC9" s="116">
        <f>IF(BA9="","",RANK(BB9,$BB$6:$BB9,1))</f>
        <v>4</v>
      </c>
      <c r="BD9" s="138">
        <f>IF(BB9="","",SUM(AA9,BB9))</f>
        <v>235.51</v>
      </c>
      <c r="BE9" s="139">
        <v>4</v>
      </c>
    </row>
    <row r="10" spans="1:57" ht="18" customHeight="1">
      <c r="A10" s="242" t="s">
        <v>26</v>
      </c>
      <c r="B10" s="79">
        <v>1</v>
      </c>
      <c r="C10" s="80">
        <v>2</v>
      </c>
      <c r="D10" s="83">
        <v>3</v>
      </c>
      <c r="E10" s="80">
        <v>4</v>
      </c>
      <c r="F10" s="80">
        <v>5</v>
      </c>
      <c r="G10" s="83" t="s">
        <v>21</v>
      </c>
      <c r="H10" s="80" t="s">
        <v>22</v>
      </c>
      <c r="I10" s="83" t="s">
        <v>23</v>
      </c>
      <c r="J10" s="80" t="s">
        <v>24</v>
      </c>
      <c r="K10" s="80">
        <v>7</v>
      </c>
      <c r="L10" s="80">
        <v>8</v>
      </c>
      <c r="M10" s="80">
        <v>8</v>
      </c>
      <c r="N10" s="80" t="s">
        <v>69</v>
      </c>
      <c r="O10" s="80" t="s">
        <v>70</v>
      </c>
      <c r="P10" s="83" t="s">
        <v>71</v>
      </c>
      <c r="Q10" s="80" t="s">
        <v>72</v>
      </c>
      <c r="R10" s="80">
        <v>10</v>
      </c>
      <c r="S10" s="81">
        <v>11</v>
      </c>
      <c r="T10" s="81">
        <v>12</v>
      </c>
      <c r="U10" s="81"/>
      <c r="V10" s="81"/>
      <c r="W10" s="81"/>
      <c r="X10" s="81"/>
      <c r="Y10" s="141"/>
      <c r="Z10" s="142"/>
      <c r="AA10" s="143"/>
      <c r="AB10" s="46"/>
      <c r="AC10" s="79">
        <v>1</v>
      </c>
      <c r="AD10" s="80">
        <v>2</v>
      </c>
      <c r="AE10" s="83">
        <v>3</v>
      </c>
      <c r="AF10" s="80">
        <v>4</v>
      </c>
      <c r="AG10" s="80">
        <v>5</v>
      </c>
      <c r="AH10" s="83" t="s">
        <v>21</v>
      </c>
      <c r="AI10" s="80" t="s">
        <v>22</v>
      </c>
      <c r="AJ10" s="83" t="s">
        <v>23</v>
      </c>
      <c r="AK10" s="80" t="s">
        <v>24</v>
      </c>
      <c r="AL10" s="80">
        <v>7</v>
      </c>
      <c r="AM10" s="80">
        <v>8</v>
      </c>
      <c r="AN10" s="80">
        <v>8</v>
      </c>
      <c r="AO10" s="80" t="s">
        <v>69</v>
      </c>
      <c r="AP10" s="80" t="s">
        <v>70</v>
      </c>
      <c r="AQ10" s="83" t="s">
        <v>71</v>
      </c>
      <c r="AR10" s="80" t="s">
        <v>72</v>
      </c>
      <c r="AS10" s="80">
        <v>10</v>
      </c>
      <c r="AT10" s="81">
        <v>11</v>
      </c>
      <c r="AU10" s="81">
        <v>12</v>
      </c>
      <c r="AV10" s="81"/>
      <c r="AW10" s="81"/>
      <c r="AX10" s="81"/>
      <c r="AY10" s="81"/>
      <c r="AZ10" s="29"/>
      <c r="BA10" s="148"/>
      <c r="BB10" s="148"/>
      <c r="BC10" s="149"/>
      <c r="BD10" s="150"/>
      <c r="BE10" s="151"/>
    </row>
    <row r="11" spans="1:57" ht="16.5" customHeight="1">
      <c r="A11" s="271" t="s">
        <v>107</v>
      </c>
      <c r="B11" s="102"/>
      <c r="C11" s="103"/>
      <c r="D11" s="104"/>
      <c r="E11" s="105"/>
      <c r="F11" s="104"/>
      <c r="G11" s="106">
        <v>5</v>
      </c>
      <c r="H11" s="106"/>
      <c r="I11" s="106"/>
      <c r="J11" s="106"/>
      <c r="K11" s="106"/>
      <c r="L11" s="106"/>
      <c r="M11" s="106"/>
      <c r="N11" s="106"/>
      <c r="O11" s="106"/>
      <c r="P11" s="106"/>
      <c r="Q11" s="82"/>
      <c r="R11" s="82"/>
      <c r="S11" s="82"/>
      <c r="T11" s="82"/>
      <c r="U11" s="82"/>
      <c r="V11" s="82"/>
      <c r="W11" s="82"/>
      <c r="X11" s="82"/>
      <c r="Y11" s="108">
        <f>SUM(B11:X11)</f>
        <v>5</v>
      </c>
      <c r="Z11" s="109">
        <v>90.16</v>
      </c>
      <c r="AA11" s="110">
        <f>IF(Z11="","",SUM(Y11,Z11))</f>
        <v>95.16</v>
      </c>
      <c r="AB11" s="144">
        <f>IF(Z11="","",RANK(AA11,$AA$6:$AA21,1))</f>
        <v>2</v>
      </c>
      <c r="AC11" s="112"/>
      <c r="AD11" s="103"/>
      <c r="AE11" s="104"/>
      <c r="AF11" s="105"/>
      <c r="AG11" s="104"/>
      <c r="AH11" s="104"/>
      <c r="AI11" s="113"/>
      <c r="AJ11" s="104"/>
      <c r="AK11" s="105"/>
      <c r="AL11" s="104"/>
      <c r="AM11" s="104"/>
      <c r="AN11" s="113"/>
      <c r="AO11" s="106"/>
      <c r="AP11" s="106"/>
      <c r="AQ11" s="106"/>
      <c r="AR11" s="82"/>
      <c r="AS11" s="82"/>
      <c r="AT11" s="82"/>
      <c r="AU11" s="82"/>
      <c r="AV11" s="82"/>
      <c r="AW11" s="82"/>
      <c r="AX11" s="82"/>
      <c r="AY11" s="82"/>
      <c r="AZ11" s="114">
        <f>SUM(AC11:AY11)</f>
        <v>0</v>
      </c>
      <c r="BA11" s="110">
        <v>86.23</v>
      </c>
      <c r="BB11" s="115">
        <f>IF(BA11="","",SUM(AZ11,BA11))</f>
        <v>86.23</v>
      </c>
      <c r="BC11" s="116">
        <f>IF(BA11="","",RANK(BB11,$BB$6:$BB21,1))</f>
        <v>1</v>
      </c>
      <c r="BD11" s="138">
        <f>IF(BB11="","",SUM(AA11,BB11))</f>
        <v>181.39</v>
      </c>
      <c r="BE11" s="139">
        <f>IF(BD11="","",RANK(BD11,$BD$6:$BD21,1))</f>
        <v>1</v>
      </c>
    </row>
    <row r="12" spans="1:57" ht="16.5" customHeight="1">
      <c r="A12" s="273" t="s">
        <v>108</v>
      </c>
      <c r="B12" s="102"/>
      <c r="C12" s="103"/>
      <c r="D12" s="104"/>
      <c r="E12" s="105"/>
      <c r="F12" s="10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82"/>
      <c r="R12" s="82"/>
      <c r="S12" s="82"/>
      <c r="T12" s="82"/>
      <c r="U12" s="82"/>
      <c r="V12" s="82"/>
      <c r="W12" s="82"/>
      <c r="X12" s="82"/>
      <c r="Y12" s="108">
        <f>SUM(B12:X12)</f>
        <v>0</v>
      </c>
      <c r="Z12" s="109">
        <v>92.64</v>
      </c>
      <c r="AA12" s="110">
        <f>IF(Z12="","",SUM(Y12,Z12))</f>
        <v>92.64</v>
      </c>
      <c r="AB12" s="111">
        <f>IF(Z12="","",RANK(AA12,$AA$6:$AA25,1))</f>
        <v>1</v>
      </c>
      <c r="AC12" s="112"/>
      <c r="AD12" s="103"/>
      <c r="AE12" s="104">
        <v>5</v>
      </c>
      <c r="AF12" s="105"/>
      <c r="AG12" s="104"/>
      <c r="AH12" s="104"/>
      <c r="AI12" s="118"/>
      <c r="AJ12" s="104"/>
      <c r="AK12" s="105"/>
      <c r="AL12" s="104"/>
      <c r="AM12" s="104"/>
      <c r="AN12" s="113"/>
      <c r="AO12" s="106"/>
      <c r="AP12" s="106"/>
      <c r="AQ12" s="106"/>
      <c r="AR12" s="82"/>
      <c r="AS12" s="82"/>
      <c r="AT12" s="82"/>
      <c r="AU12" s="82"/>
      <c r="AV12" s="82"/>
      <c r="AW12" s="82"/>
      <c r="AX12" s="82"/>
      <c r="AY12" s="82"/>
      <c r="AZ12" s="114">
        <f>SUM(AC12:AY12)</f>
        <v>5</v>
      </c>
      <c r="BA12" s="110">
        <v>89.31</v>
      </c>
      <c r="BB12" s="115">
        <f>IF(BA12="","",SUM(AZ12,BA12))</f>
        <v>94.31</v>
      </c>
      <c r="BC12" s="116">
        <f>IF(BA12="","",RANK(BB12,$BB$6:$BB25,1))</f>
        <v>5</v>
      </c>
      <c r="BD12" s="138">
        <f>IF(BB12="","",SUM(AA12,BB12))</f>
        <v>186.95</v>
      </c>
      <c r="BE12" s="139">
        <f>IF(BD12="","",RANK(BD12,$BD$6:$BD25,1))</f>
        <v>2</v>
      </c>
    </row>
    <row r="13" spans="1:57" ht="16.5" customHeight="1">
      <c r="A13" s="272" t="s">
        <v>106</v>
      </c>
      <c r="B13" s="102"/>
      <c r="C13" s="103"/>
      <c r="D13" s="104"/>
      <c r="E13" s="105"/>
      <c r="F13" s="10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82"/>
      <c r="R13" s="82"/>
      <c r="S13" s="82"/>
      <c r="T13" s="82"/>
      <c r="U13" s="82"/>
      <c r="V13" s="82"/>
      <c r="W13" s="82"/>
      <c r="X13" s="82"/>
      <c r="Y13" s="108">
        <f>SUM(B13:X13)</f>
        <v>0</v>
      </c>
      <c r="Z13" s="109">
        <v>97.37</v>
      </c>
      <c r="AA13" s="110">
        <f>IF(Z13="","",SUM(Y13,Z13))</f>
        <v>97.37</v>
      </c>
      <c r="AB13" s="111">
        <f>IF(Z13="","",RANK(AA13,$AA$6:$AA24,1))</f>
        <v>3</v>
      </c>
      <c r="AC13" s="112"/>
      <c r="AD13" s="103"/>
      <c r="AE13" s="104"/>
      <c r="AF13" s="105"/>
      <c r="AG13" s="104"/>
      <c r="AH13" s="104"/>
      <c r="AI13" s="113"/>
      <c r="AJ13" s="104"/>
      <c r="AK13" s="105"/>
      <c r="AL13" s="104"/>
      <c r="AM13" s="104"/>
      <c r="AN13" s="113"/>
      <c r="AO13" s="106"/>
      <c r="AP13" s="106"/>
      <c r="AQ13" s="106"/>
      <c r="AR13" s="82"/>
      <c r="AS13" s="82"/>
      <c r="AT13" s="82"/>
      <c r="AU13" s="82"/>
      <c r="AV13" s="82"/>
      <c r="AW13" s="82"/>
      <c r="AX13" s="82"/>
      <c r="AY13" s="82"/>
      <c r="AZ13" s="114">
        <f>SUM(AC13:AY13)</f>
        <v>0</v>
      </c>
      <c r="BA13" s="110">
        <v>90.92</v>
      </c>
      <c r="BB13" s="115">
        <f>IF(BA13="","",SUM(AZ13,BA13))</f>
        <v>90.92</v>
      </c>
      <c r="BC13" s="116">
        <f>IF(BA13="","",RANK(BB13,$BB$6:$BB24,1))</f>
        <v>2</v>
      </c>
      <c r="BD13" s="138">
        <f>IF(BB13="","",SUM(AA13,BB13))</f>
        <v>188.29000000000002</v>
      </c>
      <c r="BE13" s="139">
        <f>IF(BD13="","",RANK(BD13,$BD$6:$BD24,1))</f>
        <v>3</v>
      </c>
    </row>
    <row r="14" spans="1:57" ht="16.5" customHeight="1">
      <c r="A14" s="272" t="s">
        <v>105</v>
      </c>
      <c r="B14" s="102"/>
      <c r="C14" s="103"/>
      <c r="D14" s="104"/>
      <c r="E14" s="105"/>
      <c r="F14" s="104">
        <v>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82"/>
      <c r="R14" s="82"/>
      <c r="S14" s="82"/>
      <c r="T14" s="82"/>
      <c r="U14" s="82"/>
      <c r="V14" s="82"/>
      <c r="W14" s="82"/>
      <c r="X14" s="82"/>
      <c r="Y14" s="108">
        <f>SUM(B14:X14)</f>
        <v>5</v>
      </c>
      <c r="Z14" s="109">
        <v>97.16</v>
      </c>
      <c r="AA14" s="110">
        <f>IF(Z14="","",SUM(Y14,Z14))</f>
        <v>102.16</v>
      </c>
      <c r="AB14" s="238"/>
      <c r="AC14" s="112"/>
      <c r="AD14" s="103"/>
      <c r="AE14" s="104"/>
      <c r="AF14" s="105"/>
      <c r="AG14" s="104"/>
      <c r="AH14" s="104"/>
      <c r="AI14" s="113"/>
      <c r="AJ14" s="104"/>
      <c r="AK14" s="105"/>
      <c r="AL14" s="104"/>
      <c r="AM14" s="104"/>
      <c r="AN14" s="113"/>
      <c r="AO14" s="106"/>
      <c r="AP14" s="106"/>
      <c r="AQ14" s="106"/>
      <c r="AR14" s="82"/>
      <c r="AS14" s="82"/>
      <c r="AT14" s="82"/>
      <c r="AU14" s="82"/>
      <c r="AV14" s="82"/>
      <c r="AW14" s="82"/>
      <c r="AX14" s="82"/>
      <c r="AY14" s="82"/>
      <c r="AZ14" s="114">
        <f>SUM(AC14:AY14)</f>
        <v>0</v>
      </c>
      <c r="BA14" s="110">
        <v>91.64</v>
      </c>
      <c r="BB14" s="115">
        <f>IF(BA14="","",SUM(AZ14,BA14))</f>
        <v>91.64</v>
      </c>
      <c r="BC14" s="116">
        <f>IF(BA14="","",RANK(BB14,$BB$6:$BB26,1))</f>
        <v>3</v>
      </c>
      <c r="BD14" s="138">
        <f>IF(BB14="","",SUM(AA14,BB14))</f>
        <v>193.8</v>
      </c>
      <c r="BE14" s="139">
        <v>4</v>
      </c>
    </row>
    <row r="15" spans="1:57" ht="16.5" customHeight="1">
      <c r="A15" s="272" t="s">
        <v>109</v>
      </c>
      <c r="B15" s="102"/>
      <c r="C15" s="103"/>
      <c r="D15" s="104"/>
      <c r="E15" s="105"/>
      <c r="F15" s="10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82"/>
      <c r="R15" s="82"/>
      <c r="S15" s="82"/>
      <c r="T15" s="82"/>
      <c r="U15" s="82"/>
      <c r="V15" s="82"/>
      <c r="W15" s="82"/>
      <c r="X15" s="82"/>
      <c r="Y15" s="108">
        <f>SUM(B15:X15)</f>
        <v>0</v>
      </c>
      <c r="Z15" s="109">
        <v>119.7</v>
      </c>
      <c r="AA15" s="110">
        <f>IF(Z15="","",SUM(Y15,Z15))</f>
        <v>119.7</v>
      </c>
      <c r="AB15" s="238"/>
      <c r="AC15" s="112"/>
      <c r="AD15" s="103"/>
      <c r="AE15" s="104"/>
      <c r="AF15" s="105"/>
      <c r="AG15" s="104"/>
      <c r="AH15" s="104"/>
      <c r="AI15" s="118"/>
      <c r="AJ15" s="104"/>
      <c r="AK15" s="105"/>
      <c r="AL15" s="104">
        <v>5</v>
      </c>
      <c r="AM15" s="104"/>
      <c r="AN15" s="113"/>
      <c r="AO15" s="106"/>
      <c r="AP15" s="106"/>
      <c r="AQ15" s="106"/>
      <c r="AR15" s="82"/>
      <c r="AS15" s="82"/>
      <c r="AT15" s="82"/>
      <c r="AU15" s="82"/>
      <c r="AV15" s="82"/>
      <c r="AW15" s="82"/>
      <c r="AX15" s="82"/>
      <c r="AY15" s="82"/>
      <c r="AZ15" s="114">
        <f>SUM(AC15:AY15)</f>
        <v>5</v>
      </c>
      <c r="BA15" s="110">
        <v>109.69</v>
      </c>
      <c r="BB15" s="115">
        <f>IF(BA15="","",SUM(AZ15,BA15))</f>
        <v>114.69</v>
      </c>
      <c r="BC15" s="116">
        <f>IF(BA15="","",RANK(BB15,$BB$6:$BB28,1))</f>
        <v>9</v>
      </c>
      <c r="BD15" s="138">
        <f>IF(BB15="","",SUM(AA15,BB15))</f>
        <v>234.39</v>
      </c>
      <c r="BE15" s="139">
        <v>5</v>
      </c>
    </row>
    <row r="16" spans="1:57" ht="16.5" customHeight="1">
      <c r="A16" s="239"/>
      <c r="B16" s="102"/>
      <c r="C16" s="103"/>
      <c r="D16" s="104"/>
      <c r="E16" s="105"/>
      <c r="F16" s="10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82"/>
      <c r="R16" s="82"/>
      <c r="S16" s="82"/>
      <c r="T16" s="82"/>
      <c r="U16" s="82"/>
      <c r="V16" s="82"/>
      <c r="W16" s="82"/>
      <c r="X16" s="82"/>
      <c r="Y16" s="108">
        <f>SUM(B16:X16)</f>
        <v>0</v>
      </c>
      <c r="Z16" s="109"/>
      <c r="AA16" s="110">
        <f>IF(Z16="","",SUM(Y16,Z16))</f>
      </c>
      <c r="AB16" s="238">
        <f>IF(Z16="","",RANK(AA16,$AA$6:$AA28,1))</f>
      </c>
      <c r="AC16" s="112"/>
      <c r="AD16" s="103"/>
      <c r="AE16" s="104"/>
      <c r="AF16" s="105"/>
      <c r="AG16" s="104"/>
      <c r="AH16" s="104"/>
      <c r="AI16" s="113"/>
      <c r="AJ16" s="104"/>
      <c r="AK16" s="105"/>
      <c r="AL16" s="104"/>
      <c r="AM16" s="104"/>
      <c r="AN16" s="113"/>
      <c r="AO16" s="106"/>
      <c r="AP16" s="106"/>
      <c r="AQ16" s="106"/>
      <c r="AR16" s="82"/>
      <c r="AS16" s="82"/>
      <c r="AT16" s="82"/>
      <c r="AU16" s="82"/>
      <c r="AV16" s="82"/>
      <c r="AW16" s="82"/>
      <c r="AX16" s="82"/>
      <c r="AY16" s="82"/>
      <c r="AZ16" s="114">
        <f>SUM(AC16:AY16)</f>
        <v>0</v>
      </c>
      <c r="BA16" s="110"/>
      <c r="BB16" s="115">
        <f>IF(BA16="","",SUM(AZ16,BA16))</f>
      </c>
      <c r="BC16" s="116">
        <f>IF(BA16="","",RANK(BB16,$BB$6:$BB28,1))</f>
      </c>
      <c r="BD16" s="138">
        <f>IF(BB16="","",SUM(AA16,BB16))</f>
      </c>
      <c r="BE16" s="139">
        <f>IF(BD16="","",RANK(BD16,$BD$6:$BD28,1))</f>
      </c>
    </row>
    <row r="17" spans="1:57" ht="16.5" customHeight="1">
      <c r="A17" s="239"/>
      <c r="B17" s="102"/>
      <c r="C17" s="103"/>
      <c r="D17" s="104"/>
      <c r="E17" s="105"/>
      <c r="F17" s="104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82"/>
      <c r="R17" s="82"/>
      <c r="S17" s="82"/>
      <c r="T17" s="82"/>
      <c r="U17" s="82"/>
      <c r="V17" s="82"/>
      <c r="W17" s="82"/>
      <c r="X17" s="82"/>
      <c r="Y17" s="108">
        <f>SUM(B17:X17)</f>
        <v>0</v>
      </c>
      <c r="Z17" s="109"/>
      <c r="AA17" s="110">
        <f>IF(Z17="","",SUM(Y17,Z17))</f>
      </c>
      <c r="AB17" s="238">
        <f>IF(Z17="","",RANK(AA17,$AA$6:$AA28,1))</f>
      </c>
      <c r="AC17" s="112"/>
      <c r="AD17" s="103"/>
      <c r="AE17" s="104"/>
      <c r="AF17" s="105"/>
      <c r="AG17" s="104"/>
      <c r="AH17" s="104"/>
      <c r="AI17" s="113"/>
      <c r="AJ17" s="104"/>
      <c r="AK17" s="105"/>
      <c r="AL17" s="104"/>
      <c r="AM17" s="104"/>
      <c r="AN17" s="113"/>
      <c r="AO17" s="106"/>
      <c r="AP17" s="106"/>
      <c r="AQ17" s="106"/>
      <c r="AR17" s="82"/>
      <c r="AS17" s="82"/>
      <c r="AT17" s="82"/>
      <c r="AU17" s="82"/>
      <c r="AV17" s="82"/>
      <c r="AW17" s="82"/>
      <c r="AX17" s="82"/>
      <c r="AY17" s="82"/>
      <c r="AZ17" s="114">
        <f>SUM(AC17:AY17)</f>
        <v>0</v>
      </c>
      <c r="BA17" s="110"/>
      <c r="BB17" s="115">
        <f>IF(BA17="","",SUM(AZ17,BA17))</f>
      </c>
      <c r="BC17" s="116">
        <f>IF(BA17="","",RANK(BB17,$BB$6:$BB28,1))</f>
      </c>
      <c r="BD17" s="138">
        <f>IF(BB17="","",SUM(AA17,BB17))</f>
      </c>
      <c r="BE17" s="139">
        <f>IF(BD17="","",RANK(BD17,$BD$6:$BD28,1))</f>
      </c>
    </row>
    <row r="18" spans="1:57" ht="16.5" customHeight="1">
      <c r="A18" s="240"/>
      <c r="B18" s="102"/>
      <c r="C18" s="103"/>
      <c r="D18" s="104"/>
      <c r="E18" s="105"/>
      <c r="F18" s="104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82"/>
      <c r="R18" s="82"/>
      <c r="S18" s="82"/>
      <c r="T18" s="82"/>
      <c r="U18" s="82"/>
      <c r="V18" s="82"/>
      <c r="W18" s="82"/>
      <c r="X18" s="82"/>
      <c r="Y18" s="108">
        <f>SUM(B18:X18)</f>
        <v>0</v>
      </c>
      <c r="Z18" s="109"/>
      <c r="AA18" s="110">
        <f>IF(Z18="","",SUM(Y18,Z18))</f>
      </c>
      <c r="AB18" s="238">
        <f>IF(Z18="","",RANK(AA18,$AA$6:$AA28,1))</f>
      </c>
      <c r="AC18" s="112"/>
      <c r="AD18" s="103"/>
      <c r="AE18" s="104"/>
      <c r="AF18" s="105"/>
      <c r="AG18" s="104"/>
      <c r="AH18" s="104"/>
      <c r="AI18" s="113"/>
      <c r="AJ18" s="104"/>
      <c r="AK18" s="105"/>
      <c r="AL18" s="104"/>
      <c r="AM18" s="104"/>
      <c r="AN18" s="113"/>
      <c r="AO18" s="106"/>
      <c r="AP18" s="106"/>
      <c r="AQ18" s="106"/>
      <c r="AR18" s="82"/>
      <c r="AS18" s="82"/>
      <c r="AT18" s="82"/>
      <c r="AU18" s="82"/>
      <c r="AV18" s="82"/>
      <c r="AW18" s="82"/>
      <c r="AX18" s="82"/>
      <c r="AY18" s="82"/>
      <c r="AZ18" s="114">
        <f>SUM(AC18:AY18)</f>
        <v>0</v>
      </c>
      <c r="BA18" s="110"/>
      <c r="BB18" s="115">
        <f>IF(BA18="","",SUM(AZ18,BA18))</f>
      </c>
      <c r="BC18" s="116">
        <f>IF(BA18="","",RANK(BB18,$BB$6:$BB28,1))</f>
      </c>
      <c r="BD18" s="138">
        <f>IF(BB18="","",SUM(AA18,BB18))</f>
      </c>
      <c r="BE18" s="139">
        <f>IF(BD18="","",RANK(BD18,$BD$6:$BD28,1))</f>
      </c>
    </row>
    <row r="19" spans="1:57" ht="16.5" customHeight="1">
      <c r="A19" s="240"/>
      <c r="B19" s="102"/>
      <c r="C19" s="103"/>
      <c r="D19" s="104"/>
      <c r="E19" s="105"/>
      <c r="F19" s="10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82"/>
      <c r="R19" s="82"/>
      <c r="S19" s="82"/>
      <c r="T19" s="82"/>
      <c r="U19" s="82"/>
      <c r="V19" s="82"/>
      <c r="W19" s="82"/>
      <c r="X19" s="82"/>
      <c r="Y19" s="108">
        <f>SUM(B19:X19)</f>
        <v>0</v>
      </c>
      <c r="Z19" s="109"/>
      <c r="AA19" s="110">
        <f>IF(Z19="","",SUM(Y19,Z19))</f>
      </c>
      <c r="AB19" s="238">
        <f>IF(Z19="","",RANK(AA19,$AA$6:$AA32,1))</f>
      </c>
      <c r="AC19" s="112"/>
      <c r="AD19" s="103"/>
      <c r="AE19" s="104"/>
      <c r="AF19" s="105"/>
      <c r="AG19" s="104"/>
      <c r="AH19" s="104"/>
      <c r="AI19" s="118"/>
      <c r="AJ19" s="104"/>
      <c r="AK19" s="105"/>
      <c r="AL19" s="104"/>
      <c r="AM19" s="104"/>
      <c r="AN19" s="113"/>
      <c r="AO19" s="106"/>
      <c r="AP19" s="106"/>
      <c r="AQ19" s="106"/>
      <c r="AR19" s="82"/>
      <c r="AS19" s="82"/>
      <c r="AT19" s="82"/>
      <c r="AU19" s="82"/>
      <c r="AV19" s="82"/>
      <c r="AW19" s="82"/>
      <c r="AX19" s="82"/>
      <c r="AY19" s="82"/>
      <c r="AZ19" s="114">
        <f>SUM(AC19:AY19)</f>
        <v>0</v>
      </c>
      <c r="BA19" s="110"/>
      <c r="BB19" s="115">
        <f>IF(BA19="","",SUM(AZ19,BA19))</f>
      </c>
      <c r="BC19" s="116">
        <f>IF(BA19="","",RANK(BB19,$BB$6:$BB32,1))</f>
      </c>
      <c r="BD19" s="138">
        <f>IF(BB19="","",SUM(AA19,BB19))</f>
      </c>
      <c r="BE19" s="139">
        <f>IF(BD19="","",RANK(BD19,$BD$6:$BD32,1))</f>
      </c>
    </row>
    <row r="20" spans="1:57" ht="16.5" customHeight="1">
      <c r="A20" s="240"/>
      <c r="B20" s="102"/>
      <c r="C20" s="103"/>
      <c r="D20" s="104"/>
      <c r="E20" s="105"/>
      <c r="F20" s="10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82"/>
      <c r="R20" s="82"/>
      <c r="S20" s="82"/>
      <c r="T20" s="82"/>
      <c r="U20" s="82"/>
      <c r="V20" s="82"/>
      <c r="W20" s="82"/>
      <c r="X20" s="82"/>
      <c r="Y20" s="108">
        <f>SUM(B20:X20)</f>
        <v>0</v>
      </c>
      <c r="Z20" s="109"/>
      <c r="AA20" s="110">
        <f>IF(Z20="","",SUM(Y20,Z20))</f>
      </c>
      <c r="AB20" s="111">
        <f>IF(Z20="","",RANK(AA20,$AA$6:$AA32,1))</f>
      </c>
      <c r="AC20" s="112"/>
      <c r="AD20" s="103"/>
      <c r="AE20" s="104"/>
      <c r="AF20" s="105"/>
      <c r="AG20" s="104"/>
      <c r="AH20" s="104"/>
      <c r="AI20" s="113"/>
      <c r="AJ20" s="104"/>
      <c r="AK20" s="105"/>
      <c r="AL20" s="104"/>
      <c r="AM20" s="104"/>
      <c r="AN20" s="113"/>
      <c r="AO20" s="106"/>
      <c r="AP20" s="106"/>
      <c r="AQ20" s="106"/>
      <c r="AR20" s="82"/>
      <c r="AS20" s="82"/>
      <c r="AT20" s="82"/>
      <c r="AU20" s="82"/>
      <c r="AV20" s="82"/>
      <c r="AW20" s="82"/>
      <c r="AX20" s="82"/>
      <c r="AY20" s="82"/>
      <c r="AZ20" s="114">
        <f>SUM(AC20:AY20)</f>
        <v>0</v>
      </c>
      <c r="BA20" s="110"/>
      <c r="BB20" s="115">
        <f>IF(BA20="","",SUM(AZ20,BA20))</f>
      </c>
      <c r="BC20" s="116">
        <f>IF(BA20="","",RANK(BB20,$BB$6:$BB32,1))</f>
      </c>
      <c r="BD20" s="138">
        <f>IF(BB20="","",SUM(AA20,BB20))</f>
      </c>
      <c r="BE20" s="139">
        <f>IF(BD20="","",RANK(BD20,$BD$6:$BD32,1))</f>
      </c>
    </row>
    <row r="21" spans="1:57" ht="18" customHeight="1">
      <c r="A21" s="243" t="s">
        <v>27</v>
      </c>
      <c r="B21" s="275">
        <v>1</v>
      </c>
      <c r="C21" s="276">
        <v>2</v>
      </c>
      <c r="D21" s="277">
        <v>3</v>
      </c>
      <c r="E21" s="276">
        <v>4</v>
      </c>
      <c r="F21" s="276">
        <v>5</v>
      </c>
      <c r="G21" s="277">
        <v>6</v>
      </c>
      <c r="H21" s="276">
        <v>7</v>
      </c>
      <c r="I21" s="277">
        <v>8</v>
      </c>
      <c r="J21" s="276" t="s">
        <v>69</v>
      </c>
      <c r="K21" s="276" t="s">
        <v>70</v>
      </c>
      <c r="L21" s="276" t="s">
        <v>71</v>
      </c>
      <c r="M21" s="276" t="s">
        <v>72</v>
      </c>
      <c r="N21" s="276" t="s">
        <v>73</v>
      </c>
      <c r="O21" s="276">
        <v>10</v>
      </c>
      <c r="P21" s="277">
        <v>11</v>
      </c>
      <c r="Q21" s="276" t="s">
        <v>74</v>
      </c>
      <c r="R21" s="276" t="s">
        <v>75</v>
      </c>
      <c r="S21" s="278" t="s">
        <v>76</v>
      </c>
      <c r="T21" s="278" t="s">
        <v>77</v>
      </c>
      <c r="U21" s="278" t="s">
        <v>78</v>
      </c>
      <c r="V21" s="278">
        <v>13</v>
      </c>
      <c r="W21" s="278">
        <v>14</v>
      </c>
      <c r="X21" s="279">
        <v>15</v>
      </c>
      <c r="Y21" s="145"/>
      <c r="Z21" s="146"/>
      <c r="AA21" s="147">
        <f>IF(Z21="","",SUM(#REF!,Z21))</f>
      </c>
      <c r="AB21" s="140">
        <f>IF(Z21="","",RANK(AA21,$AA$6:$AA26,1))</f>
      </c>
      <c r="AC21" s="275">
        <v>1</v>
      </c>
      <c r="AD21" s="276">
        <v>2</v>
      </c>
      <c r="AE21" s="277">
        <v>3</v>
      </c>
      <c r="AF21" s="276">
        <v>4</v>
      </c>
      <c r="AG21" s="276">
        <v>5</v>
      </c>
      <c r="AH21" s="277">
        <v>6</v>
      </c>
      <c r="AI21" s="276">
        <v>7</v>
      </c>
      <c r="AJ21" s="277">
        <v>8</v>
      </c>
      <c r="AK21" s="276" t="s">
        <v>69</v>
      </c>
      <c r="AL21" s="276" t="s">
        <v>70</v>
      </c>
      <c r="AM21" s="276" t="s">
        <v>71</v>
      </c>
      <c r="AN21" s="276" t="s">
        <v>72</v>
      </c>
      <c r="AO21" s="276" t="s">
        <v>73</v>
      </c>
      <c r="AP21" s="276">
        <v>10</v>
      </c>
      <c r="AQ21" s="277">
        <v>11</v>
      </c>
      <c r="AR21" s="276" t="s">
        <v>74</v>
      </c>
      <c r="AS21" s="276" t="s">
        <v>75</v>
      </c>
      <c r="AT21" s="278" t="s">
        <v>76</v>
      </c>
      <c r="AU21" s="278" t="s">
        <v>77</v>
      </c>
      <c r="AV21" s="278" t="s">
        <v>78</v>
      </c>
      <c r="AW21" s="278">
        <v>13</v>
      </c>
      <c r="AX21" s="278">
        <v>14</v>
      </c>
      <c r="AY21" s="279">
        <v>15</v>
      </c>
      <c r="AZ21" s="152"/>
      <c r="BA21" s="153"/>
      <c r="BB21" s="153">
        <f>IF(BA21="","",SUM(#REF!,BA21))</f>
      </c>
      <c r="BC21" s="154">
        <f>IF(BA21="","",RANK(BB21,$BB$6:$BB26,1))</f>
      </c>
      <c r="BD21" s="153">
        <f>IF(AA21="","",SUM(AA21,BB21))</f>
      </c>
      <c r="BE21" s="155">
        <f>IF(BD21="","",RANK(BD21,$BD$6:$BD26,1))</f>
      </c>
    </row>
    <row r="22" spans="1:57" ht="16.5" customHeight="1">
      <c r="A22" s="422" t="s">
        <v>113</v>
      </c>
      <c r="B22" s="391"/>
      <c r="C22" s="392"/>
      <c r="D22" s="393"/>
      <c r="E22" s="394"/>
      <c r="F22" s="393"/>
      <c r="G22" s="395"/>
      <c r="H22" s="395"/>
      <c r="I22" s="395"/>
      <c r="J22" s="395">
        <v>5</v>
      </c>
      <c r="K22" s="395"/>
      <c r="L22" s="395"/>
      <c r="M22" s="395"/>
      <c r="N22" s="395"/>
      <c r="O22" s="395"/>
      <c r="P22" s="395"/>
      <c r="Q22" s="372"/>
      <c r="R22" s="372"/>
      <c r="S22" s="372"/>
      <c r="T22" s="372"/>
      <c r="U22" s="372"/>
      <c r="V22" s="372">
        <v>5</v>
      </c>
      <c r="W22" s="372"/>
      <c r="X22" s="372"/>
      <c r="Y22" s="397">
        <f aca="true" t="shared" si="0" ref="Y22:Y28">SUM(B22:X22)</f>
        <v>10</v>
      </c>
      <c r="Z22" s="398">
        <v>124.24</v>
      </c>
      <c r="AA22" s="399">
        <f aca="true" t="shared" si="1" ref="AA22:AA29">IF(Z22="","",SUM(Y22,Z22))</f>
        <v>134.24</v>
      </c>
      <c r="AB22" s="400">
        <v>3</v>
      </c>
      <c r="AC22" s="401"/>
      <c r="AD22" s="392"/>
      <c r="AE22" s="393"/>
      <c r="AF22" s="394"/>
      <c r="AG22" s="393"/>
      <c r="AH22" s="393"/>
      <c r="AI22" s="402"/>
      <c r="AJ22" s="393"/>
      <c r="AK22" s="394"/>
      <c r="AL22" s="393"/>
      <c r="AM22" s="393"/>
      <c r="AN22" s="402"/>
      <c r="AO22" s="395"/>
      <c r="AP22" s="395"/>
      <c r="AQ22" s="395"/>
      <c r="AR22" s="372"/>
      <c r="AS22" s="372"/>
      <c r="AT22" s="372"/>
      <c r="AU22" s="372"/>
      <c r="AV22" s="372"/>
      <c r="AW22" s="372"/>
      <c r="AX22" s="372"/>
      <c r="AY22" s="372">
        <v>5</v>
      </c>
      <c r="AZ22" s="403">
        <f aca="true" t="shared" si="2" ref="AZ22:AZ28">SUM(AC22:AY22)</f>
        <v>5</v>
      </c>
      <c r="BA22" s="399">
        <v>110.68</v>
      </c>
      <c r="BB22" s="404">
        <f aca="true" t="shared" si="3" ref="BB22:BB28">IF(BA22="","",SUM(AZ22,BA22))</f>
        <v>115.68</v>
      </c>
      <c r="BC22" s="405">
        <f>IF(BA22="","",RANK(BB22,$BB$22:$BB23,1))</f>
        <v>1</v>
      </c>
      <c r="BD22" s="423">
        <f aca="true" t="shared" si="4" ref="BD22:BD28">IF(BB22="","",SUM(AA22,BB22))</f>
        <v>249.92000000000002</v>
      </c>
      <c r="BE22" s="424">
        <f>IF(BD22="","",RANK(BD22,$BD$22:$BD23,1))</f>
        <v>1</v>
      </c>
    </row>
    <row r="23" spans="1:57" ht="16.5" customHeight="1">
      <c r="A23" s="422" t="s">
        <v>111</v>
      </c>
      <c r="B23" s="391"/>
      <c r="C23" s="392"/>
      <c r="D23" s="393"/>
      <c r="E23" s="394"/>
      <c r="F23" s="393"/>
      <c r="G23" s="395"/>
      <c r="H23" s="395"/>
      <c r="I23" s="395"/>
      <c r="J23" s="395"/>
      <c r="K23" s="395"/>
      <c r="L23" s="395"/>
      <c r="M23" s="395">
        <v>5</v>
      </c>
      <c r="N23" s="395"/>
      <c r="O23" s="395"/>
      <c r="P23" s="395"/>
      <c r="Q23" s="372"/>
      <c r="R23" s="372"/>
      <c r="S23" s="372"/>
      <c r="T23" s="372"/>
      <c r="U23" s="372"/>
      <c r="V23" s="372"/>
      <c r="W23" s="372"/>
      <c r="X23" s="372"/>
      <c r="Y23" s="397">
        <f t="shared" si="0"/>
        <v>5</v>
      </c>
      <c r="Z23" s="398">
        <v>124.84</v>
      </c>
      <c r="AA23" s="399">
        <f t="shared" si="1"/>
        <v>129.84</v>
      </c>
      <c r="AB23" s="400">
        <f>IF(Z23="","",RANK(AA23,$AA$22:$AA26,1))</f>
        <v>2</v>
      </c>
      <c r="AC23" s="401"/>
      <c r="AD23" s="392"/>
      <c r="AE23" s="393"/>
      <c r="AF23" s="394"/>
      <c r="AG23" s="393"/>
      <c r="AH23" s="393">
        <v>5</v>
      </c>
      <c r="AI23" s="402"/>
      <c r="AJ23" s="393"/>
      <c r="AK23" s="394"/>
      <c r="AL23" s="393"/>
      <c r="AM23" s="393">
        <v>5</v>
      </c>
      <c r="AN23" s="402"/>
      <c r="AO23" s="395"/>
      <c r="AP23" s="395"/>
      <c r="AQ23" s="395"/>
      <c r="AR23" s="372"/>
      <c r="AS23" s="372"/>
      <c r="AT23" s="372"/>
      <c r="AU23" s="372"/>
      <c r="AV23" s="372"/>
      <c r="AW23" s="372"/>
      <c r="AX23" s="372"/>
      <c r="AY23" s="372"/>
      <c r="AZ23" s="403">
        <f t="shared" si="2"/>
        <v>10</v>
      </c>
      <c r="BA23" s="399">
        <v>131.48</v>
      </c>
      <c r="BB23" s="404">
        <f t="shared" si="3"/>
        <v>141.48</v>
      </c>
      <c r="BC23" s="405">
        <f>IF(BA23="","",RANK(BB23,$BB$22:$BB26,1))</f>
        <v>4</v>
      </c>
      <c r="BD23" s="423">
        <f t="shared" si="4"/>
        <v>271.32</v>
      </c>
      <c r="BE23" s="424">
        <f>IF(BD23="","",RANK(BD23,$BD$22:$BD26,1))</f>
        <v>2</v>
      </c>
    </row>
    <row r="24" spans="1:57" ht="16.5" customHeight="1">
      <c r="A24" s="422" t="s">
        <v>116</v>
      </c>
      <c r="B24" s="391"/>
      <c r="C24" s="392"/>
      <c r="D24" s="393"/>
      <c r="E24" s="394"/>
      <c r="F24" s="393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72"/>
      <c r="R24" s="372"/>
      <c r="S24" s="372"/>
      <c r="T24" s="372"/>
      <c r="U24" s="372"/>
      <c r="V24" s="372"/>
      <c r="W24" s="372"/>
      <c r="X24" s="372"/>
      <c r="Y24" s="397">
        <f t="shared" si="0"/>
        <v>0</v>
      </c>
      <c r="Z24" s="398">
        <v>147.36</v>
      </c>
      <c r="AA24" s="399">
        <f t="shared" si="1"/>
        <v>147.36</v>
      </c>
      <c r="AB24" s="400">
        <f>IF(Z24="","",RANK(AA24,$AA$22:$AA28,1))</f>
        <v>4</v>
      </c>
      <c r="AC24" s="401"/>
      <c r="AD24" s="392"/>
      <c r="AE24" s="393"/>
      <c r="AF24" s="394"/>
      <c r="AG24" s="393"/>
      <c r="AH24" s="393"/>
      <c r="AI24" s="402"/>
      <c r="AJ24" s="393"/>
      <c r="AK24" s="394"/>
      <c r="AL24" s="393"/>
      <c r="AM24" s="393"/>
      <c r="AN24" s="402"/>
      <c r="AO24" s="395"/>
      <c r="AP24" s="395"/>
      <c r="AQ24" s="395"/>
      <c r="AR24" s="372"/>
      <c r="AS24" s="372"/>
      <c r="AT24" s="372"/>
      <c r="AU24" s="372"/>
      <c r="AV24" s="372"/>
      <c r="AW24" s="372"/>
      <c r="AX24" s="372"/>
      <c r="AY24" s="372"/>
      <c r="AZ24" s="403">
        <f t="shared" si="2"/>
        <v>0</v>
      </c>
      <c r="BA24" s="399">
        <v>130.64</v>
      </c>
      <c r="BB24" s="404">
        <f t="shared" si="3"/>
        <v>130.64</v>
      </c>
      <c r="BC24" s="405">
        <f>IF(BA24="","",RANK(BB24,$BB$22:$BB28,1))</f>
        <v>2</v>
      </c>
      <c r="BD24" s="423">
        <f t="shared" si="4"/>
        <v>278</v>
      </c>
      <c r="BE24" s="424">
        <f>IF(BD24="","",RANK(BD24,$BD$22:$BD28,1))</f>
        <v>3</v>
      </c>
    </row>
    <row r="25" spans="1:57" ht="16.5" customHeight="1">
      <c r="A25" s="252" t="s">
        <v>115</v>
      </c>
      <c r="B25" s="102"/>
      <c r="C25" s="103"/>
      <c r="D25" s="104"/>
      <c r="E25" s="105"/>
      <c r="F25" s="10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82"/>
      <c r="R25" s="82"/>
      <c r="S25" s="82"/>
      <c r="T25" s="82"/>
      <c r="U25" s="82"/>
      <c r="V25" s="82"/>
      <c r="W25" s="82"/>
      <c r="X25" s="82"/>
      <c r="Y25" s="108">
        <f t="shared" si="0"/>
        <v>0</v>
      </c>
      <c r="Z25" s="109">
        <v>126.29</v>
      </c>
      <c r="AA25" s="110">
        <f t="shared" si="1"/>
        <v>126.29</v>
      </c>
      <c r="AB25" s="111">
        <v>1</v>
      </c>
      <c r="AC25" s="112"/>
      <c r="AD25" s="103"/>
      <c r="AE25" s="104"/>
      <c r="AF25" s="105"/>
      <c r="AG25" s="104"/>
      <c r="AH25" s="104"/>
      <c r="AI25" s="113"/>
      <c r="AJ25" s="104"/>
      <c r="AK25" s="105"/>
      <c r="AL25" s="104">
        <v>5</v>
      </c>
      <c r="AM25" s="104">
        <v>25</v>
      </c>
      <c r="AN25" s="113"/>
      <c r="AO25" s="106"/>
      <c r="AP25" s="106"/>
      <c r="AQ25" s="106"/>
      <c r="AR25" s="82"/>
      <c r="AS25" s="82"/>
      <c r="AT25" s="82"/>
      <c r="AU25" s="82"/>
      <c r="AV25" s="82"/>
      <c r="AW25" s="82"/>
      <c r="AX25" s="82"/>
      <c r="AY25" s="82"/>
      <c r="AZ25" s="114">
        <f t="shared" si="2"/>
        <v>30</v>
      </c>
      <c r="BA25" s="110">
        <v>125.02</v>
      </c>
      <c r="BB25" s="115">
        <f t="shared" si="3"/>
        <v>155.01999999999998</v>
      </c>
      <c r="BC25" s="116">
        <f>IF(BA25="","",RANK(BB25,$BB$22:$BB25,1))</f>
        <v>4</v>
      </c>
      <c r="BD25" s="138">
        <f t="shared" si="4"/>
        <v>281.31</v>
      </c>
      <c r="BE25" s="139">
        <f>IF(BD25="","",RANK(BD25,$BD$22:$BD25,1))</f>
        <v>4</v>
      </c>
    </row>
    <row r="26" spans="1:57" ht="16.5" customHeight="1">
      <c r="A26" s="107" t="s">
        <v>114</v>
      </c>
      <c r="B26" s="413"/>
      <c r="Q26" s="1">
        <v>5</v>
      </c>
      <c r="Y26" s="414">
        <f t="shared" si="0"/>
        <v>5</v>
      </c>
      <c r="Z26" s="416">
        <v>149.39</v>
      </c>
      <c r="AA26" s="110">
        <f t="shared" si="1"/>
        <v>154.39</v>
      </c>
      <c r="AB26" s="111">
        <v>6</v>
      </c>
      <c r="AC26" s="257"/>
      <c r="AD26" s="31"/>
      <c r="AE26" s="12"/>
      <c r="AZ26" s="418">
        <f t="shared" si="2"/>
        <v>0</v>
      </c>
      <c r="BA26" s="419">
        <v>138.1</v>
      </c>
      <c r="BB26" s="107">
        <f t="shared" si="3"/>
        <v>138.1</v>
      </c>
      <c r="BC26" s="420">
        <f>IF(BA26="","",RANK(BB26,$BB$22:$BB26,1))</f>
        <v>3</v>
      </c>
      <c r="BD26" s="288">
        <f t="shared" si="4"/>
        <v>292.49</v>
      </c>
      <c r="BE26" s="421">
        <v>5</v>
      </c>
    </row>
    <row r="27" spans="1:57" ht="16.5" customHeight="1">
      <c r="A27" s="412" t="s">
        <v>112</v>
      </c>
      <c r="B27" s="286"/>
      <c r="C27" s="103"/>
      <c r="D27" s="104"/>
      <c r="E27" s="105">
        <v>5</v>
      </c>
      <c r="F27" s="104"/>
      <c r="G27" s="106"/>
      <c r="H27" s="106"/>
      <c r="I27" s="106"/>
      <c r="J27" s="106">
        <v>5</v>
      </c>
      <c r="K27" s="106"/>
      <c r="L27" s="106"/>
      <c r="M27" s="106"/>
      <c r="N27" s="106"/>
      <c r="O27" s="106"/>
      <c r="P27" s="106"/>
      <c r="Q27" s="82"/>
      <c r="R27" s="82"/>
      <c r="S27" s="82"/>
      <c r="T27" s="82"/>
      <c r="U27" s="82"/>
      <c r="V27" s="82"/>
      <c r="W27" s="82"/>
      <c r="X27" s="274"/>
      <c r="Y27" s="415">
        <f t="shared" si="0"/>
        <v>10</v>
      </c>
      <c r="Z27" s="417">
        <v>145.35</v>
      </c>
      <c r="AA27" s="110">
        <f t="shared" si="1"/>
        <v>155.35</v>
      </c>
      <c r="AB27" s="408">
        <v>7</v>
      </c>
      <c r="AC27" s="112"/>
      <c r="AD27" s="103"/>
      <c r="AE27" s="104"/>
      <c r="AF27" s="105"/>
      <c r="AG27" s="104"/>
      <c r="AH27" s="104"/>
      <c r="AI27" s="113"/>
      <c r="AJ27" s="104"/>
      <c r="AK27" s="105"/>
      <c r="AL27" s="104"/>
      <c r="AM27" s="104"/>
      <c r="AN27" s="113"/>
      <c r="AO27" s="106"/>
      <c r="AP27" s="106"/>
      <c r="AQ27" s="106">
        <v>5</v>
      </c>
      <c r="AR27" s="82"/>
      <c r="AS27" s="82"/>
      <c r="AT27" s="82"/>
      <c r="AU27" s="82"/>
      <c r="AV27" s="82">
        <v>5</v>
      </c>
      <c r="AW27" s="82"/>
      <c r="AX27" s="82"/>
      <c r="AY27" s="274"/>
      <c r="AZ27" s="415">
        <f t="shared" si="2"/>
        <v>10</v>
      </c>
      <c r="BA27" s="138">
        <v>136.38</v>
      </c>
      <c r="BB27" s="138">
        <f t="shared" si="3"/>
        <v>146.38</v>
      </c>
      <c r="BC27" s="261">
        <f>IF(BA27="","",RANK(BB27,$BB$22:$BB29,1))</f>
        <v>5</v>
      </c>
      <c r="BD27" s="138">
        <f t="shared" si="4"/>
        <v>301.73</v>
      </c>
      <c r="BE27" s="269">
        <v>6</v>
      </c>
    </row>
    <row r="28" spans="1:57" ht="16.5" customHeight="1">
      <c r="A28" s="274" t="s">
        <v>110</v>
      </c>
      <c r="L28" s="5">
        <v>5</v>
      </c>
      <c r="M28" s="3">
        <v>5</v>
      </c>
      <c r="S28" s="1">
        <v>5</v>
      </c>
      <c r="X28" s="253"/>
      <c r="Y28" s="261">
        <f t="shared" si="0"/>
        <v>15</v>
      </c>
      <c r="Z28" s="409">
        <v>135.99</v>
      </c>
      <c r="AA28" s="410">
        <f t="shared" si="1"/>
        <v>150.99</v>
      </c>
      <c r="AB28" s="408">
        <f>IF(Z24="","",RANK(AA24,$AA$21:$AA26,1))</f>
        <v>4</v>
      </c>
      <c r="AC28" s="257"/>
      <c r="AD28" s="31"/>
      <c r="AE28" s="12"/>
      <c r="AP28" s="1">
        <v>5</v>
      </c>
      <c r="AR28" s="1">
        <v>5</v>
      </c>
      <c r="AT28" s="1">
        <v>5</v>
      </c>
      <c r="AY28" s="253"/>
      <c r="AZ28" s="263">
        <f t="shared" si="2"/>
        <v>15</v>
      </c>
      <c r="BA28" s="288">
        <v>147.88</v>
      </c>
      <c r="BB28" s="288">
        <f t="shared" si="3"/>
        <v>162.88</v>
      </c>
      <c r="BC28" s="288">
        <f>IF(BA28="","",RANK(BB28,$BB$22:$BB28,1))</f>
        <v>7</v>
      </c>
      <c r="BD28" s="288">
        <f t="shared" si="4"/>
        <v>313.87</v>
      </c>
      <c r="BE28" s="411">
        <v>7</v>
      </c>
    </row>
    <row r="29" spans="1:57" ht="16.5" customHeight="1" thickBot="1">
      <c r="A29" s="254"/>
      <c r="B29" s="245"/>
      <c r="C29" s="246"/>
      <c r="D29" s="247"/>
      <c r="E29" s="248"/>
      <c r="F29" s="247"/>
      <c r="G29" s="245"/>
      <c r="H29" s="246"/>
      <c r="I29" s="247"/>
      <c r="J29" s="248"/>
      <c r="K29" s="247"/>
      <c r="L29" s="248"/>
      <c r="M29" s="249"/>
      <c r="N29" s="245"/>
      <c r="O29" s="245"/>
      <c r="P29" s="245"/>
      <c r="Q29" s="244"/>
      <c r="R29" s="244"/>
      <c r="S29" s="244"/>
      <c r="T29" s="244"/>
      <c r="U29" s="244"/>
      <c r="V29" s="244"/>
      <c r="W29" s="244"/>
      <c r="X29" s="254"/>
      <c r="Y29" s="262">
        <f>SUM(B29:X29)</f>
        <v>0</v>
      </c>
      <c r="Z29" s="283"/>
      <c r="AA29" s="255">
        <f t="shared" si="1"/>
      </c>
      <c r="AB29" s="256"/>
      <c r="AC29" s="258"/>
      <c r="AD29" s="250"/>
      <c r="AE29" s="251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54"/>
      <c r="AZ29" s="264">
        <f>SUM(AC29:AY29)</f>
        <v>0</v>
      </c>
      <c r="BA29" s="259"/>
      <c r="BB29" s="259">
        <f>IF(BA29="","",SUM(AZ29,BA29))</f>
      </c>
      <c r="BC29" s="259">
        <f>IF(BA29="","",RANK(BB29,$BB$22:$BB29,1))</f>
      </c>
      <c r="BD29" s="259">
        <f>IF(BB29="","",SUM(AA29,BB29))</f>
      </c>
      <c r="BE29" s="260">
        <f>IF(BD29="","",RANK(BD29,$BD$22:$BD29,1))</f>
      </c>
    </row>
    <row r="30" ht="9.75" customHeight="1" thickTop="1">
      <c r="AD30" s="31"/>
    </row>
    <row r="31" ht="9.75" customHeight="1">
      <c r="AD31" s="31"/>
    </row>
    <row r="32" ht="9.75" customHeight="1">
      <c r="AD32" s="31"/>
    </row>
    <row r="33" ht="9.75" customHeight="1">
      <c r="AD33" s="31"/>
    </row>
    <row r="34" ht="9.75" customHeight="1">
      <c r="AD34" s="31"/>
    </row>
    <row r="35" ht="9.75" customHeight="1">
      <c r="AD35" s="31"/>
    </row>
    <row r="36" ht="9.75" customHeight="1">
      <c r="AD36" s="31"/>
    </row>
    <row r="37" ht="9.75" customHeight="1">
      <c r="AD37" s="31"/>
    </row>
    <row r="38" ht="9.75" customHeight="1">
      <c r="AD38" s="31"/>
    </row>
    <row r="39" ht="9.75" customHeight="1">
      <c r="AD39" s="31"/>
    </row>
    <row r="40" ht="9.75" customHeight="1">
      <c r="AD40" s="31"/>
    </row>
    <row r="41" spans="1:30" ht="9.75" customHeight="1">
      <c r="A41" s="32"/>
      <c r="B41" s="26"/>
      <c r="C41" s="24"/>
      <c r="G41" s="4"/>
      <c r="H41" s="6"/>
      <c r="L41" s="4"/>
      <c r="Y41" s="27"/>
      <c r="Z41" s="10"/>
      <c r="AA41" s="10"/>
      <c r="AC41" s="33"/>
      <c r="AD41" s="31"/>
    </row>
    <row r="42" spans="2:30" ht="9.75" customHeight="1">
      <c r="B42" s="26"/>
      <c r="C42" s="24"/>
      <c r="G42" s="4"/>
      <c r="H42" s="6"/>
      <c r="L42" s="4"/>
      <c r="Y42" s="27"/>
      <c r="Z42" s="10"/>
      <c r="AA42" s="10"/>
      <c r="AC42" s="33"/>
      <c r="AD42" s="31"/>
    </row>
    <row r="43" spans="2:30" ht="9.75" customHeight="1">
      <c r="B43" s="26"/>
      <c r="C43" s="24"/>
      <c r="G43" s="4"/>
      <c r="H43" s="6"/>
      <c r="L43" s="4"/>
      <c r="Y43" s="27"/>
      <c r="Z43" s="10"/>
      <c r="AA43" s="10"/>
      <c r="AC43" s="33"/>
      <c r="AD43" s="31"/>
    </row>
    <row r="44" spans="2:30" ht="9.75" customHeight="1">
      <c r="B44" s="26"/>
      <c r="C44" s="24"/>
      <c r="G44" s="4"/>
      <c r="H44" s="6"/>
      <c r="L44" s="4"/>
      <c r="Y44" s="27"/>
      <c r="Z44" s="10"/>
      <c r="AA44" s="10"/>
      <c r="AC44" s="33"/>
      <c r="AD44" s="31"/>
    </row>
    <row r="45" spans="2:29" ht="9.75" customHeight="1">
      <c r="B45" s="26"/>
      <c r="C45" s="24"/>
      <c r="G45" s="26"/>
      <c r="H45" s="24"/>
      <c r="L45" s="4"/>
      <c r="M45" s="18"/>
      <c r="Y45" s="27"/>
      <c r="Z45" s="10"/>
      <c r="AA45" s="10"/>
      <c r="AC45" s="33"/>
    </row>
    <row r="46" spans="2:29" ht="9.75" customHeight="1">
      <c r="B46" s="26"/>
      <c r="C46" s="24"/>
      <c r="G46" s="26"/>
      <c r="H46" s="24"/>
      <c r="L46" s="4"/>
      <c r="Y46" s="27"/>
      <c r="Z46" s="10"/>
      <c r="AA46" s="10"/>
      <c r="AC46" s="33"/>
    </row>
    <row r="47" spans="2:29" ht="9.75" customHeight="1">
      <c r="B47" s="26"/>
      <c r="C47" s="24"/>
      <c r="G47" s="26"/>
      <c r="H47" s="24"/>
      <c r="L47" s="4"/>
      <c r="M47" s="18"/>
      <c r="Y47" s="27"/>
      <c r="Z47" s="10"/>
      <c r="AA47" s="10"/>
      <c r="AC47" s="33"/>
    </row>
    <row r="48" spans="2:29" ht="9.75" customHeight="1">
      <c r="B48" s="26"/>
      <c r="C48" s="24"/>
      <c r="G48" s="26"/>
      <c r="H48" s="24"/>
      <c r="L48" s="4"/>
      <c r="Y48" s="27"/>
      <c r="Z48" s="10"/>
      <c r="AA48" s="10"/>
      <c r="AC48" s="33"/>
    </row>
    <row r="49" spans="2:29" ht="9.75" customHeight="1">
      <c r="B49" s="26"/>
      <c r="C49" s="24"/>
      <c r="G49" s="26"/>
      <c r="H49" s="24"/>
      <c r="L49" s="4"/>
      <c r="Y49" s="27"/>
      <c r="Z49" s="10"/>
      <c r="AA49" s="10"/>
      <c r="AC49" s="33"/>
    </row>
    <row r="50" spans="2:29" ht="9.75" customHeight="1">
      <c r="B50" s="26"/>
      <c r="C50" s="24"/>
      <c r="G50" s="26"/>
      <c r="H50" s="24"/>
      <c r="L50" s="4"/>
      <c r="M50" s="18"/>
      <c r="Y50" s="27"/>
      <c r="Z50" s="10"/>
      <c r="AA50" s="10"/>
      <c r="AC50" s="33"/>
    </row>
    <row r="51" spans="2:29" ht="9.75" customHeight="1">
      <c r="B51" s="26"/>
      <c r="C51" s="24"/>
      <c r="G51" s="26"/>
      <c r="H51" s="24"/>
      <c r="L51" s="4"/>
      <c r="Y51" s="27"/>
      <c r="Z51" s="10"/>
      <c r="AA51" s="10"/>
      <c r="AC51" s="33"/>
    </row>
    <row r="52" spans="2:29" ht="9.75" customHeight="1">
      <c r="B52" s="26"/>
      <c r="C52" s="24"/>
      <c r="G52" s="26"/>
      <c r="H52" s="24"/>
      <c r="L52" s="4"/>
      <c r="Y52" s="27"/>
      <c r="Z52" s="10"/>
      <c r="AA52" s="10"/>
      <c r="AC52" s="33"/>
    </row>
    <row r="53" spans="1:29" ht="9.75" customHeight="1">
      <c r="A53" s="32"/>
      <c r="B53" s="26"/>
      <c r="C53" s="24"/>
      <c r="G53" s="26"/>
      <c r="H53" s="24"/>
      <c r="L53" s="4"/>
      <c r="Z53" s="10"/>
      <c r="AA53" s="10"/>
      <c r="AB53" s="27"/>
      <c r="AC53" s="34"/>
    </row>
    <row r="54" spans="2:29" ht="9.75" customHeight="1">
      <c r="B54" s="26"/>
      <c r="C54" s="24"/>
      <c r="G54" s="26"/>
      <c r="H54" s="24"/>
      <c r="L54" s="4"/>
      <c r="Z54" s="10"/>
      <c r="AA54" s="10"/>
      <c r="AB54" s="27"/>
      <c r="AC54" s="34"/>
    </row>
    <row r="55" spans="3:29" ht="9.75" customHeight="1">
      <c r="C55" s="2"/>
      <c r="D55" s="5"/>
      <c r="F55" s="5"/>
      <c r="H55" s="2"/>
      <c r="I55" s="5"/>
      <c r="K55" s="5"/>
      <c r="Z55" s="10"/>
      <c r="AA55" s="10"/>
      <c r="AB55" s="27"/>
      <c r="AC55" s="34"/>
    </row>
    <row r="56" spans="3:29" ht="9.75" customHeight="1">
      <c r="C56" s="2"/>
      <c r="D56" s="5"/>
      <c r="F56" s="5"/>
      <c r="H56" s="2"/>
      <c r="I56" s="5"/>
      <c r="K56" s="5"/>
      <c r="Z56" s="10"/>
      <c r="AA56" s="10"/>
      <c r="AB56" s="27"/>
      <c r="AC56" s="34"/>
    </row>
    <row r="57" spans="3:29" ht="9.75" customHeight="1">
      <c r="C57" s="2"/>
      <c r="D57" s="5"/>
      <c r="F57" s="5"/>
      <c r="H57" s="2"/>
      <c r="I57" s="5"/>
      <c r="K57" s="5"/>
      <c r="Z57" s="10"/>
      <c r="AA57" s="10"/>
      <c r="AB57" s="27"/>
      <c r="AC57" s="34"/>
    </row>
    <row r="58" spans="3:29" ht="11.25" customHeight="1">
      <c r="C58" s="2"/>
      <c r="D58" s="5"/>
      <c r="F58" s="5"/>
      <c r="H58" s="2"/>
      <c r="I58" s="5"/>
      <c r="K58" s="5"/>
      <c r="Z58" s="10"/>
      <c r="AA58" s="10"/>
      <c r="AB58" s="27"/>
      <c r="AC58" s="34"/>
    </row>
    <row r="59" spans="3:29" ht="11.25" customHeight="1">
      <c r="C59" s="2"/>
      <c r="D59" s="5"/>
      <c r="F59" s="5"/>
      <c r="H59" s="2"/>
      <c r="I59" s="5"/>
      <c r="K59" s="5"/>
      <c r="Z59" s="10"/>
      <c r="AA59" s="10"/>
      <c r="AB59" s="27"/>
      <c r="AC59" s="34"/>
    </row>
    <row r="60" spans="3:29" ht="11.25" customHeight="1">
      <c r="C60" s="2"/>
      <c r="D60" s="5"/>
      <c r="F60" s="5"/>
      <c r="H60" s="2"/>
      <c r="I60" s="5"/>
      <c r="K60" s="5"/>
      <c r="Z60" s="10"/>
      <c r="AA60" s="10"/>
      <c r="AB60" s="27"/>
      <c r="AC60" s="34"/>
    </row>
    <row r="61" spans="3:29" ht="11.25" customHeight="1">
      <c r="C61" s="2"/>
      <c r="D61" s="5"/>
      <c r="F61" s="5"/>
      <c r="H61" s="2"/>
      <c r="I61" s="5"/>
      <c r="K61" s="5"/>
      <c r="Z61" s="10"/>
      <c r="AA61" s="10"/>
      <c r="AB61" s="27"/>
      <c r="AC61" s="34"/>
    </row>
    <row r="62" spans="3:29" ht="11.25" customHeight="1">
      <c r="C62" s="2"/>
      <c r="D62" s="5"/>
      <c r="F62" s="5"/>
      <c r="H62" s="2"/>
      <c r="I62" s="5"/>
      <c r="K62" s="5"/>
      <c r="Z62" s="10"/>
      <c r="AA62" s="10"/>
      <c r="AB62" s="27"/>
      <c r="AC62" s="34"/>
    </row>
    <row r="63" spans="3:29" ht="11.25" customHeight="1">
      <c r="C63" s="2"/>
      <c r="D63" s="5"/>
      <c r="F63" s="5"/>
      <c r="H63" s="2"/>
      <c r="I63" s="5"/>
      <c r="K63" s="5"/>
      <c r="Z63" s="10"/>
      <c r="AA63" s="10"/>
      <c r="AB63" s="27"/>
      <c r="AC63" s="34"/>
    </row>
    <row r="64" spans="3:29" ht="11.25" customHeight="1">
      <c r="C64" s="2"/>
      <c r="D64" s="5"/>
      <c r="F64" s="5"/>
      <c r="H64" s="2"/>
      <c r="I64" s="5"/>
      <c r="K64" s="5"/>
      <c r="Z64" s="10"/>
      <c r="AA64" s="10"/>
      <c r="AB64" s="27"/>
      <c r="AC64" s="34"/>
    </row>
    <row r="65" spans="3:29" ht="11.25" customHeight="1">
      <c r="C65" s="2"/>
      <c r="D65" s="5"/>
      <c r="F65" s="5"/>
      <c r="H65" s="2"/>
      <c r="I65" s="5"/>
      <c r="K65" s="5"/>
      <c r="Z65" s="10"/>
      <c r="AA65" s="10"/>
      <c r="AB65" s="27"/>
      <c r="AC65" s="34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1:12" ht="11.25" customHeight="1">
      <c r="A89" s="32"/>
      <c r="B89" s="26"/>
      <c r="C89" s="24"/>
      <c r="G89" s="26"/>
      <c r="H89" s="24"/>
      <c r="L89" s="4"/>
    </row>
    <row r="90" spans="1:12" ht="11.25" customHeight="1">
      <c r="A90" s="32"/>
      <c r="B90" s="26"/>
      <c r="C90" s="24"/>
      <c r="G90" s="26"/>
      <c r="H90" s="24"/>
      <c r="L90" s="4"/>
    </row>
  </sheetData>
  <sheetProtection/>
  <mergeCells count="4">
    <mergeCell ref="AB1:AB4"/>
    <mergeCell ref="BC1:BC4"/>
    <mergeCell ref="B2:X4"/>
    <mergeCell ref="AC2:AY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86" r:id="rId1"/>
  <headerFooter alignWithMargins="0">
    <oddHeader>&amp;C&amp;"Arial,Cursief"&amp;12 
Minimarathon
23 november 2019</oddHeader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7.28125" style="0" bestFit="1" customWidth="1"/>
    <col min="2" max="24" width="2.421875" style="0" customWidth="1"/>
    <col min="25" max="25" width="4.7109375" style="0" customWidth="1"/>
    <col min="26" max="26" width="7.00390625" style="0" customWidth="1"/>
    <col min="27" max="27" width="7.140625" style="0" customWidth="1"/>
    <col min="28" max="28" width="3.00390625" style="0" bestFit="1" customWidth="1"/>
    <col min="29" max="51" width="2.421875" style="0" customWidth="1"/>
    <col min="52" max="52" width="4.8515625" style="0" customWidth="1"/>
    <col min="53" max="53" width="8.7109375" style="0" customWidth="1"/>
    <col min="54" max="54" width="7.28125" style="0" customWidth="1"/>
    <col min="55" max="55" width="3.00390625" style="0" bestFit="1" customWidth="1"/>
    <col min="56" max="56" width="6.7109375" style="0" bestFit="1" customWidth="1"/>
    <col min="57" max="57" width="4.57421875" style="0" customWidth="1"/>
  </cols>
  <sheetData>
    <row r="1" spans="1:57" ht="12.75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2"/>
      <c r="V1" s="42"/>
      <c r="W1" s="42"/>
      <c r="X1" s="42"/>
      <c r="Y1" s="43"/>
      <c r="Z1" s="44"/>
      <c r="AA1" s="45"/>
      <c r="AB1" s="431" t="s">
        <v>3</v>
      </c>
      <c r="AC1" s="47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33" t="s">
        <v>3</v>
      </c>
      <c r="BD1" s="49"/>
      <c r="BE1" s="50"/>
    </row>
    <row r="2" spans="1:57" ht="12.75">
      <c r="A2" s="1"/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13"/>
      <c r="Z2" s="23"/>
      <c r="AA2" s="14" t="s">
        <v>2</v>
      </c>
      <c r="AB2" s="432"/>
      <c r="AC2" s="447" t="s">
        <v>11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13"/>
      <c r="BA2" s="23"/>
      <c r="BB2" s="23" t="s">
        <v>2</v>
      </c>
      <c r="BC2" s="434"/>
      <c r="BD2" s="14" t="s">
        <v>8</v>
      </c>
      <c r="BE2" s="51" t="s">
        <v>3</v>
      </c>
    </row>
    <row r="3" spans="1:57" ht="12.75">
      <c r="A3" s="15"/>
      <c r="B3" s="444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16" t="s">
        <v>4</v>
      </c>
      <c r="Z3" s="17" t="s">
        <v>1</v>
      </c>
      <c r="AA3" s="17" t="s">
        <v>4</v>
      </c>
      <c r="AB3" s="432"/>
      <c r="AC3" s="449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16" t="s">
        <v>4</v>
      </c>
      <c r="BA3" s="17" t="s">
        <v>1</v>
      </c>
      <c r="BB3" s="17" t="s">
        <v>4</v>
      </c>
      <c r="BC3" s="434"/>
      <c r="BD3" s="17" t="s">
        <v>9</v>
      </c>
      <c r="BE3" s="52"/>
    </row>
    <row r="4" spans="1:57" ht="12.75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16" t="s">
        <v>5</v>
      </c>
      <c r="Z4" s="17" t="s">
        <v>6</v>
      </c>
      <c r="AA4" s="17" t="s">
        <v>6</v>
      </c>
      <c r="AB4" s="432"/>
      <c r="AC4" s="452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16" t="s">
        <v>5</v>
      </c>
      <c r="BA4" s="17" t="s">
        <v>6</v>
      </c>
      <c r="BB4" s="17" t="s">
        <v>6</v>
      </c>
      <c r="BC4" s="435"/>
      <c r="BD4" s="25" t="s">
        <v>10</v>
      </c>
      <c r="BE4" s="53"/>
    </row>
    <row r="5" spans="1:57" ht="19.5">
      <c r="A5" s="57" t="s">
        <v>16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>
        <v>6</v>
      </c>
      <c r="H5" s="80">
        <v>7</v>
      </c>
      <c r="I5" s="83">
        <v>8</v>
      </c>
      <c r="J5" s="80" t="s">
        <v>69</v>
      </c>
      <c r="K5" s="80" t="s">
        <v>70</v>
      </c>
      <c r="L5" s="80" t="s">
        <v>71</v>
      </c>
      <c r="M5" s="80" t="s">
        <v>72</v>
      </c>
      <c r="N5" s="80" t="s">
        <v>73</v>
      </c>
      <c r="O5" s="80">
        <v>10</v>
      </c>
      <c r="P5" s="83">
        <v>11</v>
      </c>
      <c r="Q5" s="80" t="s">
        <v>74</v>
      </c>
      <c r="R5" s="80" t="s">
        <v>75</v>
      </c>
      <c r="S5" s="81" t="s">
        <v>76</v>
      </c>
      <c r="T5" s="81" t="s">
        <v>77</v>
      </c>
      <c r="U5" s="81" t="s">
        <v>78</v>
      </c>
      <c r="V5" s="81">
        <v>13</v>
      </c>
      <c r="W5" s="81">
        <v>14</v>
      </c>
      <c r="X5" s="84">
        <v>15</v>
      </c>
      <c r="Y5" s="58"/>
      <c r="Z5" s="59"/>
      <c r="AA5" s="60"/>
      <c r="AB5" s="61"/>
      <c r="AC5" s="79">
        <v>1</v>
      </c>
      <c r="AD5" s="80">
        <v>2</v>
      </c>
      <c r="AE5" s="83">
        <v>3</v>
      </c>
      <c r="AF5" s="80">
        <v>4</v>
      </c>
      <c r="AG5" s="80">
        <v>5</v>
      </c>
      <c r="AH5" s="83">
        <v>6</v>
      </c>
      <c r="AI5" s="80">
        <v>7</v>
      </c>
      <c r="AJ5" s="83">
        <v>8</v>
      </c>
      <c r="AK5" s="80" t="s">
        <v>69</v>
      </c>
      <c r="AL5" s="80" t="s">
        <v>70</v>
      </c>
      <c r="AM5" s="80" t="s">
        <v>71</v>
      </c>
      <c r="AN5" s="80" t="s">
        <v>72</v>
      </c>
      <c r="AO5" s="80" t="s">
        <v>73</v>
      </c>
      <c r="AP5" s="80">
        <v>10</v>
      </c>
      <c r="AQ5" s="83">
        <v>11</v>
      </c>
      <c r="AR5" s="80" t="s">
        <v>74</v>
      </c>
      <c r="AS5" s="80" t="s">
        <v>75</v>
      </c>
      <c r="AT5" s="81" t="s">
        <v>76</v>
      </c>
      <c r="AU5" s="81" t="s">
        <v>77</v>
      </c>
      <c r="AV5" s="81" t="s">
        <v>78</v>
      </c>
      <c r="AW5" s="81">
        <v>13</v>
      </c>
      <c r="AX5" s="81">
        <v>14</v>
      </c>
      <c r="AY5" s="84">
        <v>15</v>
      </c>
      <c r="AZ5" s="62"/>
      <c r="BA5" s="59"/>
      <c r="BB5" s="59"/>
      <c r="BC5" s="63"/>
      <c r="BD5" s="59"/>
      <c r="BE5" s="64"/>
    </row>
    <row r="6" spans="1:57" ht="16.5" customHeight="1">
      <c r="A6" s="234" t="s">
        <v>118</v>
      </c>
      <c r="B6" s="159"/>
      <c r="C6" s="160"/>
      <c r="D6" s="161"/>
      <c r="E6" s="162"/>
      <c r="F6" s="161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4"/>
      <c r="S6" s="164"/>
      <c r="T6" s="164"/>
      <c r="U6" s="164"/>
      <c r="V6" s="164"/>
      <c r="W6" s="164"/>
      <c r="X6" s="164"/>
      <c r="Y6" s="165">
        <f>SUM(B6:X6)</f>
        <v>0</v>
      </c>
      <c r="Z6" s="166">
        <v>128.57</v>
      </c>
      <c r="AA6" s="167">
        <f>IF(Z6="","",SUM(Y6,Z6))</f>
        <v>128.57</v>
      </c>
      <c r="AB6" s="168">
        <f>IF(Z6="","",RANK(AA6,$AA$6:$AA23,1))</f>
        <v>1</v>
      </c>
      <c r="AC6" s="169"/>
      <c r="AD6" s="160"/>
      <c r="AE6" s="161"/>
      <c r="AF6" s="162"/>
      <c r="AG6" s="161"/>
      <c r="AH6" s="161"/>
      <c r="AI6" s="170"/>
      <c r="AJ6" s="161"/>
      <c r="AK6" s="162"/>
      <c r="AL6" s="161"/>
      <c r="AM6" s="161"/>
      <c r="AN6" s="170"/>
      <c r="AO6" s="163"/>
      <c r="AP6" s="163">
        <v>5</v>
      </c>
      <c r="AQ6" s="163"/>
      <c r="AR6" s="164"/>
      <c r="AS6" s="164"/>
      <c r="AT6" s="164"/>
      <c r="AU6" s="164"/>
      <c r="AV6" s="164"/>
      <c r="AW6" s="164"/>
      <c r="AX6" s="164"/>
      <c r="AY6" s="164"/>
      <c r="AZ6" s="152">
        <f>SUM(AC6:AY6)</f>
        <v>5</v>
      </c>
      <c r="BA6" s="167">
        <v>123.6</v>
      </c>
      <c r="BB6" s="171">
        <f>IF(BA6="","",SUM(AZ6,BA6))</f>
        <v>128.6</v>
      </c>
      <c r="BC6" s="172">
        <f>IF(BA6="","",RANK(BB6,$BB$6:$BB23,1))</f>
        <v>3</v>
      </c>
      <c r="BD6" s="173">
        <f>IF(BB6="","",SUM(AA6,BB6))</f>
        <v>257.16999999999996</v>
      </c>
      <c r="BE6" s="235">
        <v>1</v>
      </c>
    </row>
    <row r="7" spans="1:57" ht="16.5" customHeight="1">
      <c r="A7" s="180" t="s">
        <v>117</v>
      </c>
      <c r="B7" s="175"/>
      <c r="C7" s="176"/>
      <c r="D7" s="177"/>
      <c r="E7" s="178"/>
      <c r="F7" s="177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80"/>
      <c r="S7" s="180"/>
      <c r="T7" s="180"/>
      <c r="U7" s="180"/>
      <c r="V7" s="180"/>
      <c r="W7" s="180"/>
      <c r="X7" s="180"/>
      <c r="Y7" s="181">
        <f>SUM(B7:X7)</f>
        <v>0</v>
      </c>
      <c r="Z7" s="182">
        <v>131.37</v>
      </c>
      <c r="AA7" s="183">
        <f>IF(Z7="","",SUM(Y7,Z7))</f>
        <v>131.37</v>
      </c>
      <c r="AB7" s="184">
        <f>IF(Z7="","",RANK(AA7,$AA$6:$AA25,1))</f>
        <v>2</v>
      </c>
      <c r="AC7" s="185"/>
      <c r="AD7" s="176"/>
      <c r="AE7" s="177"/>
      <c r="AF7" s="178"/>
      <c r="AG7" s="177"/>
      <c r="AH7" s="177"/>
      <c r="AI7" s="186"/>
      <c r="AJ7" s="177"/>
      <c r="AK7" s="178"/>
      <c r="AL7" s="177"/>
      <c r="AM7" s="177"/>
      <c r="AN7" s="186"/>
      <c r="AO7" s="179"/>
      <c r="AP7" s="179"/>
      <c r="AQ7" s="179"/>
      <c r="AR7" s="180"/>
      <c r="AS7" s="180"/>
      <c r="AT7" s="180"/>
      <c r="AU7" s="180"/>
      <c r="AV7" s="180"/>
      <c r="AW7" s="180"/>
      <c r="AX7" s="180"/>
      <c r="AY7" s="180"/>
      <c r="AZ7" s="187">
        <f>SUM(AC7:AY7)</f>
        <v>0</v>
      </c>
      <c r="BA7" s="183">
        <v>127.02</v>
      </c>
      <c r="BB7" s="188">
        <f>IF(BA7="","",SUM(AZ7,BA7))</f>
        <v>127.02</v>
      </c>
      <c r="BC7" s="189">
        <f>IF(BA7="","",RANK(BB7,$BB$6:$BB25,1))</f>
        <v>2</v>
      </c>
      <c r="BD7" s="173">
        <f>IF(BB7="","",SUM(AA7,BB7))</f>
        <v>258.39</v>
      </c>
      <c r="BE7" s="235">
        <v>2</v>
      </c>
    </row>
    <row r="8" spans="1:57" ht="16.5" customHeight="1">
      <c r="A8" s="180" t="s">
        <v>121</v>
      </c>
      <c r="B8" s="175"/>
      <c r="C8" s="176"/>
      <c r="D8" s="177"/>
      <c r="E8" s="178"/>
      <c r="F8" s="177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  <c r="R8" s="180"/>
      <c r="S8" s="180"/>
      <c r="T8" s="180"/>
      <c r="U8" s="180"/>
      <c r="V8" s="180"/>
      <c r="W8" s="180"/>
      <c r="X8" s="180"/>
      <c r="Y8" s="181">
        <f>SUM(B8:X8)</f>
        <v>0</v>
      </c>
      <c r="Z8" s="182">
        <v>140.51</v>
      </c>
      <c r="AA8" s="183">
        <f>IF(Z8="","",SUM(Y8,Z8))</f>
        <v>140.51</v>
      </c>
      <c r="AB8" s="184">
        <f>IF(Z8="","",RANK(AA8,$AA$6:$AA22,1))</f>
        <v>4</v>
      </c>
      <c r="AC8" s="185"/>
      <c r="AD8" s="176"/>
      <c r="AE8" s="177"/>
      <c r="AF8" s="178"/>
      <c r="AG8" s="177"/>
      <c r="AH8" s="177"/>
      <c r="AI8" s="186"/>
      <c r="AJ8" s="177"/>
      <c r="AK8" s="178"/>
      <c r="AL8" s="177"/>
      <c r="AM8" s="177"/>
      <c r="AN8" s="186"/>
      <c r="AO8" s="179"/>
      <c r="AP8" s="179">
        <v>5</v>
      </c>
      <c r="AQ8" s="179"/>
      <c r="AR8" s="180"/>
      <c r="AS8" s="180"/>
      <c r="AT8" s="180"/>
      <c r="AU8" s="180"/>
      <c r="AV8" s="180"/>
      <c r="AW8" s="180"/>
      <c r="AX8" s="180"/>
      <c r="AY8" s="180"/>
      <c r="AZ8" s="187">
        <f>SUM(AC8:AY8)</f>
        <v>5</v>
      </c>
      <c r="BA8" s="183">
        <v>130.7</v>
      </c>
      <c r="BB8" s="188">
        <f>IF(BA8="","",SUM(AZ8,BA8))</f>
        <v>135.7</v>
      </c>
      <c r="BC8" s="189">
        <f>IF(BA8="","",RANK(BB8,$BB$6:$BB22,1))</f>
        <v>5</v>
      </c>
      <c r="BD8" s="173">
        <f>IF(BB8="","",SUM(AA8,BB8))</f>
        <v>276.21</v>
      </c>
      <c r="BE8" s="235">
        <v>3</v>
      </c>
    </row>
    <row r="9" spans="1:57" ht="16.5" customHeight="1">
      <c r="A9" s="180" t="s">
        <v>120</v>
      </c>
      <c r="B9" s="175"/>
      <c r="C9" s="176"/>
      <c r="D9" s="177"/>
      <c r="E9" s="178"/>
      <c r="F9" s="177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R9" s="180"/>
      <c r="S9" s="180"/>
      <c r="T9" s="180"/>
      <c r="U9" s="180"/>
      <c r="V9" s="180"/>
      <c r="W9" s="180"/>
      <c r="X9" s="180"/>
      <c r="Y9" s="181">
        <f>SUM(B9:X9)</f>
        <v>0</v>
      </c>
      <c r="Z9" s="182">
        <v>144.95</v>
      </c>
      <c r="AA9" s="183">
        <f>IF(Z9="","",SUM(Y9,Z9))</f>
        <v>144.95</v>
      </c>
      <c r="AB9" s="184">
        <f>IF(Z9="","",RANK(AA9,$AA$6:$AA24,1))</f>
        <v>5</v>
      </c>
      <c r="AC9" s="185"/>
      <c r="AD9" s="176"/>
      <c r="AE9" s="177"/>
      <c r="AF9" s="178"/>
      <c r="AG9" s="177"/>
      <c r="AH9" s="177"/>
      <c r="AI9" s="186"/>
      <c r="AJ9" s="177"/>
      <c r="AK9" s="178"/>
      <c r="AL9" s="177"/>
      <c r="AM9" s="177"/>
      <c r="AN9" s="186"/>
      <c r="AO9" s="179"/>
      <c r="AP9" s="179"/>
      <c r="AQ9" s="179"/>
      <c r="AR9" s="180"/>
      <c r="AS9" s="180"/>
      <c r="AT9" s="180"/>
      <c r="AU9" s="180"/>
      <c r="AV9" s="180"/>
      <c r="AW9" s="180"/>
      <c r="AX9" s="180"/>
      <c r="AY9" s="180"/>
      <c r="AZ9" s="187">
        <f>SUM(AC9:AY9)</f>
        <v>0</v>
      </c>
      <c r="BA9" s="183">
        <v>134.42</v>
      </c>
      <c r="BB9" s="188">
        <f>IF(BA9="","",SUM(AZ9,BA9))</f>
        <v>134.42</v>
      </c>
      <c r="BC9" s="189">
        <f>IF(BA9="","",RANK(BB9,$BB$6:$BB24,1))</f>
        <v>4</v>
      </c>
      <c r="BD9" s="173">
        <f>IF(BB9="","",SUM(AA9,BB9))</f>
        <v>279.37</v>
      </c>
      <c r="BE9" s="235">
        <v>4</v>
      </c>
    </row>
    <row r="10" spans="1:57" ht="16.5" customHeight="1">
      <c r="A10" s="180" t="s">
        <v>119</v>
      </c>
      <c r="B10" s="175"/>
      <c r="C10" s="176"/>
      <c r="D10" s="177"/>
      <c r="E10" s="178"/>
      <c r="F10" s="177"/>
      <c r="G10" s="179"/>
      <c r="H10" s="179">
        <v>5</v>
      </c>
      <c r="I10" s="179"/>
      <c r="J10" s="179"/>
      <c r="K10" s="179"/>
      <c r="L10" s="179"/>
      <c r="M10" s="179"/>
      <c r="N10" s="179"/>
      <c r="O10" s="179"/>
      <c r="P10" s="179"/>
      <c r="Q10" s="180"/>
      <c r="R10" s="180"/>
      <c r="S10" s="180"/>
      <c r="T10" s="180"/>
      <c r="U10" s="180"/>
      <c r="V10" s="180"/>
      <c r="W10" s="180"/>
      <c r="X10" s="180"/>
      <c r="Y10" s="181">
        <f>SUM(B10:X10)</f>
        <v>5</v>
      </c>
      <c r="Z10" s="182">
        <v>179.2</v>
      </c>
      <c r="AA10" s="183">
        <f>IF(Z10="","",SUM(Y10,Z10))</f>
        <v>184.2</v>
      </c>
      <c r="AB10" s="184">
        <f>IF(Z10="","",RANK(AA10,$AA$6:$AA26,1))</f>
        <v>6</v>
      </c>
      <c r="AC10" s="185"/>
      <c r="AD10" s="176"/>
      <c r="AE10" s="177"/>
      <c r="AF10" s="178"/>
      <c r="AG10" s="177"/>
      <c r="AH10" s="177"/>
      <c r="AI10" s="186"/>
      <c r="AJ10" s="177"/>
      <c r="AK10" s="178"/>
      <c r="AL10" s="177"/>
      <c r="AM10" s="177"/>
      <c r="AN10" s="186"/>
      <c r="AO10" s="179"/>
      <c r="AP10" s="179"/>
      <c r="AQ10" s="179"/>
      <c r="AR10" s="180"/>
      <c r="AS10" s="180"/>
      <c r="AT10" s="180"/>
      <c r="AU10" s="180"/>
      <c r="AV10" s="180"/>
      <c r="AW10" s="180"/>
      <c r="AX10" s="180"/>
      <c r="AY10" s="180"/>
      <c r="AZ10" s="187">
        <f>SUM(AC10:AY10)</f>
        <v>0</v>
      </c>
      <c r="BA10" s="183">
        <v>163.77</v>
      </c>
      <c r="BB10" s="188">
        <f>IF(BA10="","",SUM(AZ10,BA10))</f>
        <v>163.77</v>
      </c>
      <c r="BC10" s="189">
        <f>IF(BA10="","",RANK(BB10,$BB$6:$BB26,1))</f>
        <v>6</v>
      </c>
      <c r="BD10" s="173">
        <f>IF(BB10="","",SUM(AA10,BB10))</f>
        <v>347.97</v>
      </c>
      <c r="BE10" s="235">
        <v>5</v>
      </c>
    </row>
    <row r="11" spans="1:57" ht="16.5" customHeight="1">
      <c r="A11" s="180"/>
      <c r="B11" s="175"/>
      <c r="C11" s="176"/>
      <c r="D11" s="177"/>
      <c r="E11" s="178"/>
      <c r="F11" s="177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80"/>
      <c r="S11" s="180"/>
      <c r="T11" s="180"/>
      <c r="U11" s="180"/>
      <c r="V11" s="180"/>
      <c r="W11" s="180"/>
      <c r="X11" s="180"/>
      <c r="Y11" s="181">
        <f aca="true" t="shared" si="0" ref="Y11:Y24">SUM(B11:X11)</f>
        <v>0</v>
      </c>
      <c r="Z11" s="182"/>
      <c r="AA11" s="183">
        <f aca="true" t="shared" si="1" ref="AA11:AA24">IF(Z11="","",SUM(Y11,Z11))</f>
      </c>
      <c r="AB11" s="184">
        <f>IF(Z11="","",RANK(AA11,$AA$6:$AA24,1))</f>
      </c>
      <c r="AC11" s="185"/>
      <c r="AD11" s="176"/>
      <c r="AE11" s="177"/>
      <c r="AF11" s="178"/>
      <c r="AG11" s="177"/>
      <c r="AH11" s="177"/>
      <c r="AI11" s="186"/>
      <c r="AJ11" s="177"/>
      <c r="AK11" s="178"/>
      <c r="AL11" s="177"/>
      <c r="AM11" s="177"/>
      <c r="AN11" s="186"/>
      <c r="AO11" s="179"/>
      <c r="AP11" s="179"/>
      <c r="AQ11" s="179"/>
      <c r="AR11" s="180"/>
      <c r="AS11" s="180"/>
      <c r="AT11" s="180"/>
      <c r="AU11" s="180"/>
      <c r="AV11" s="180"/>
      <c r="AW11" s="180"/>
      <c r="AX11" s="180"/>
      <c r="AY11" s="180"/>
      <c r="AZ11" s="187">
        <f aca="true" t="shared" si="2" ref="AZ11:AZ24">SUM(AC11:AY11)</f>
        <v>0</v>
      </c>
      <c r="BA11" s="183"/>
      <c r="BB11" s="188">
        <f aca="true" t="shared" si="3" ref="BB11:BB24">IF(BA11="","",SUM(AZ11,BA11))</f>
      </c>
      <c r="BC11" s="189">
        <f>IF(BA11="","",RANK(BB11,$BB$6:$BB24,1))</f>
      </c>
      <c r="BD11" s="173">
        <f aca="true" t="shared" si="4" ref="BD11:BD24">IF(BB11="","",SUM(AA11,BB11))</f>
      </c>
      <c r="BE11" s="235">
        <f>IF(BD11="","",RANK(BD11,$BD$6:$BD24,1))</f>
      </c>
    </row>
    <row r="12" spans="1:57" ht="16.5" customHeight="1">
      <c r="A12" s="180" t="s">
        <v>127</v>
      </c>
      <c r="B12" s="175"/>
      <c r="C12" s="176"/>
      <c r="D12" s="177"/>
      <c r="E12" s="178"/>
      <c r="F12" s="177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80"/>
      <c r="S12" s="180"/>
      <c r="T12" s="180"/>
      <c r="U12" s="180"/>
      <c r="V12" s="180"/>
      <c r="W12" s="180"/>
      <c r="X12" s="180"/>
      <c r="Y12" s="181">
        <f>SUM(B12:X12)</f>
        <v>0</v>
      </c>
      <c r="Z12" s="182">
        <v>132.3</v>
      </c>
      <c r="AA12" s="183">
        <f>IF(Z12="","",SUM(Y12,Z12))</f>
        <v>132.3</v>
      </c>
      <c r="AB12" s="184">
        <f>IF(Z12="","",RANK(AA12,$AA$6:$AA24,1))</f>
        <v>3</v>
      </c>
      <c r="AC12" s="185"/>
      <c r="AD12" s="176"/>
      <c r="AE12" s="177"/>
      <c r="AF12" s="178"/>
      <c r="AG12" s="177"/>
      <c r="AH12" s="177"/>
      <c r="AI12" s="190"/>
      <c r="AJ12" s="177"/>
      <c r="AK12" s="178"/>
      <c r="AL12" s="177"/>
      <c r="AM12" s="177"/>
      <c r="AN12" s="186"/>
      <c r="AO12" s="179"/>
      <c r="AP12" s="179"/>
      <c r="AQ12" s="179"/>
      <c r="AR12" s="180"/>
      <c r="AS12" s="180"/>
      <c r="AT12" s="180"/>
      <c r="AU12" s="180"/>
      <c r="AV12" s="180"/>
      <c r="AW12" s="180"/>
      <c r="AX12" s="180"/>
      <c r="AY12" s="180"/>
      <c r="AZ12" s="187">
        <f>SUM(AC12:AY12)</f>
        <v>0</v>
      </c>
      <c r="BA12" s="183">
        <v>121.55</v>
      </c>
      <c r="BB12" s="188">
        <f>IF(BA12="","",SUM(AZ12,BA12))</f>
        <v>121.55</v>
      </c>
      <c r="BC12" s="189">
        <f>IF(BA12="","",RANK(BB12,$BB$6:$BB24,1))</f>
        <v>1</v>
      </c>
      <c r="BD12" s="173">
        <f>IF(BB12="","",SUM(AA12,BB12))</f>
        <v>253.85000000000002</v>
      </c>
      <c r="BE12" s="235">
        <f>IF(BD12="","",RANK(BD12,$BD$6:$BD24,1))</f>
        <v>1</v>
      </c>
    </row>
    <row r="13" spans="1:57" ht="16.5" customHeight="1">
      <c r="A13" s="180"/>
      <c r="B13" s="175"/>
      <c r="C13" s="176"/>
      <c r="D13" s="177"/>
      <c r="E13" s="178"/>
      <c r="F13" s="177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80"/>
      <c r="S13" s="180"/>
      <c r="T13" s="180"/>
      <c r="U13" s="180"/>
      <c r="V13" s="180"/>
      <c r="W13" s="180"/>
      <c r="X13" s="180"/>
      <c r="Y13" s="181">
        <f t="shared" si="0"/>
        <v>0</v>
      </c>
      <c r="Z13" s="182"/>
      <c r="AA13" s="183">
        <f t="shared" si="1"/>
      </c>
      <c r="AB13" s="184">
        <f>IF(Z13="","",RANK(AA13,$AA$6:$AA24,1))</f>
      </c>
      <c r="AC13" s="185"/>
      <c r="AD13" s="176"/>
      <c r="AE13" s="177"/>
      <c r="AF13" s="178"/>
      <c r="AG13" s="177"/>
      <c r="AH13" s="177"/>
      <c r="AI13" s="186"/>
      <c r="AJ13" s="177"/>
      <c r="AK13" s="178"/>
      <c r="AL13" s="177"/>
      <c r="AM13" s="177"/>
      <c r="AN13" s="186"/>
      <c r="AO13" s="179"/>
      <c r="AP13" s="179"/>
      <c r="AQ13" s="179"/>
      <c r="AR13" s="180"/>
      <c r="AS13" s="180"/>
      <c r="AT13" s="180"/>
      <c r="AU13" s="180"/>
      <c r="AV13" s="180"/>
      <c r="AW13" s="180"/>
      <c r="AX13" s="180"/>
      <c r="AY13" s="180"/>
      <c r="AZ13" s="187">
        <f t="shared" si="2"/>
        <v>0</v>
      </c>
      <c r="BA13" s="183"/>
      <c r="BB13" s="188">
        <f t="shared" si="3"/>
      </c>
      <c r="BC13" s="189">
        <f>IF(BA13="","",RANK(BB13,$BB$6:$BB24,1))</f>
      </c>
      <c r="BD13" s="173">
        <f t="shared" si="4"/>
      </c>
      <c r="BE13" s="235">
        <f>IF(BD13="","",RANK(BD13,$BD$6:$BD24,1))</f>
      </c>
    </row>
    <row r="14" spans="1:57" ht="16.5" customHeight="1">
      <c r="A14" s="180"/>
      <c r="B14" s="175"/>
      <c r="C14" s="176"/>
      <c r="D14" s="177"/>
      <c r="E14" s="178"/>
      <c r="F14" s="177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180"/>
      <c r="S14" s="180"/>
      <c r="T14" s="180"/>
      <c r="U14" s="180"/>
      <c r="V14" s="180"/>
      <c r="W14" s="180"/>
      <c r="X14" s="180"/>
      <c r="Y14" s="181">
        <f t="shared" si="0"/>
        <v>0</v>
      </c>
      <c r="Z14" s="182"/>
      <c r="AA14" s="183">
        <f t="shared" si="1"/>
      </c>
      <c r="AB14" s="184">
        <f>IF(Z14="","",RANK(AA14,$AA$6:$AA24,1))</f>
      </c>
      <c r="AC14" s="185"/>
      <c r="AD14" s="176"/>
      <c r="AE14" s="177"/>
      <c r="AF14" s="178"/>
      <c r="AG14" s="177"/>
      <c r="AH14" s="177"/>
      <c r="AI14" s="186"/>
      <c r="AJ14" s="177"/>
      <c r="AK14" s="178"/>
      <c r="AL14" s="177"/>
      <c r="AM14" s="177"/>
      <c r="AN14" s="186"/>
      <c r="AO14" s="179"/>
      <c r="AP14" s="179"/>
      <c r="AQ14" s="179"/>
      <c r="AR14" s="180"/>
      <c r="AS14" s="180"/>
      <c r="AT14" s="180"/>
      <c r="AU14" s="180"/>
      <c r="AV14" s="180"/>
      <c r="AW14" s="180"/>
      <c r="AX14" s="180"/>
      <c r="AY14" s="180"/>
      <c r="AZ14" s="187">
        <f t="shared" si="2"/>
        <v>0</v>
      </c>
      <c r="BA14" s="183"/>
      <c r="BB14" s="188">
        <f t="shared" si="3"/>
      </c>
      <c r="BC14" s="189">
        <f>IF(BA14="","",RANK(BB14,$BB$6:$BB24,1))</f>
      </c>
      <c r="BD14" s="173">
        <f t="shared" si="4"/>
      </c>
      <c r="BE14" s="235">
        <f>IF(BD14="","",RANK(BD14,$BD$6:$BD24,1))</f>
      </c>
    </row>
    <row r="15" spans="1:57" ht="16.5" customHeight="1">
      <c r="A15" s="180"/>
      <c r="B15" s="175"/>
      <c r="C15" s="176"/>
      <c r="D15" s="177"/>
      <c r="E15" s="178"/>
      <c r="F15" s="177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  <c r="S15" s="180"/>
      <c r="T15" s="180"/>
      <c r="U15" s="180"/>
      <c r="V15" s="180"/>
      <c r="W15" s="180"/>
      <c r="X15" s="180"/>
      <c r="Y15" s="181">
        <f t="shared" si="0"/>
        <v>0</v>
      </c>
      <c r="Z15" s="182"/>
      <c r="AA15" s="183">
        <f t="shared" si="1"/>
      </c>
      <c r="AB15" s="184">
        <f>IF(Z15="","",RANK(AA15,$AA$6:$AA24,1))</f>
      </c>
      <c r="AC15" s="185"/>
      <c r="AD15" s="176"/>
      <c r="AE15" s="177"/>
      <c r="AF15" s="178"/>
      <c r="AG15" s="177"/>
      <c r="AH15" s="177"/>
      <c r="AI15" s="186"/>
      <c r="AJ15" s="177"/>
      <c r="AK15" s="178"/>
      <c r="AL15" s="177"/>
      <c r="AM15" s="177"/>
      <c r="AN15" s="186"/>
      <c r="AO15" s="179"/>
      <c r="AP15" s="179"/>
      <c r="AQ15" s="179"/>
      <c r="AR15" s="180"/>
      <c r="AS15" s="180"/>
      <c r="AT15" s="180"/>
      <c r="AU15" s="180"/>
      <c r="AV15" s="180"/>
      <c r="AW15" s="180"/>
      <c r="AX15" s="180"/>
      <c r="AY15" s="180"/>
      <c r="AZ15" s="187">
        <f t="shared" si="2"/>
        <v>0</v>
      </c>
      <c r="BA15" s="183"/>
      <c r="BB15" s="188">
        <f t="shared" si="3"/>
      </c>
      <c r="BC15" s="189">
        <f>IF(BA15="","",RANK(BB15,$BB$6:$BB24,1))</f>
      </c>
      <c r="BD15" s="173">
        <f t="shared" si="4"/>
      </c>
      <c r="BE15" s="235">
        <f>IF(BD15="","",RANK(BD15,$BD$6:$BD24,1))</f>
      </c>
    </row>
    <row r="16" spans="1:57" ht="16.5" customHeight="1">
      <c r="A16" s="180"/>
      <c r="B16" s="175"/>
      <c r="C16" s="176"/>
      <c r="D16" s="177"/>
      <c r="E16" s="178"/>
      <c r="F16" s="177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180"/>
      <c r="S16" s="180"/>
      <c r="T16" s="180"/>
      <c r="U16" s="180"/>
      <c r="V16" s="180"/>
      <c r="W16" s="180"/>
      <c r="X16" s="180"/>
      <c r="Y16" s="181">
        <f t="shared" si="0"/>
        <v>0</v>
      </c>
      <c r="Z16" s="182"/>
      <c r="AA16" s="183">
        <f t="shared" si="1"/>
      </c>
      <c r="AB16" s="184">
        <f>IF(Z16="","",RANK(AA16,$AA$6:$AA24,1))</f>
      </c>
      <c r="AC16" s="185"/>
      <c r="AD16" s="176"/>
      <c r="AE16" s="177"/>
      <c r="AF16" s="178"/>
      <c r="AG16" s="177"/>
      <c r="AH16" s="177"/>
      <c r="AI16" s="186"/>
      <c r="AJ16" s="177"/>
      <c r="AK16" s="178"/>
      <c r="AL16" s="177"/>
      <c r="AM16" s="177"/>
      <c r="AN16" s="186"/>
      <c r="AO16" s="179"/>
      <c r="AP16" s="179"/>
      <c r="AQ16" s="179"/>
      <c r="AR16" s="180"/>
      <c r="AS16" s="180"/>
      <c r="AT16" s="180"/>
      <c r="AU16" s="180"/>
      <c r="AV16" s="180"/>
      <c r="AW16" s="180"/>
      <c r="AX16" s="180"/>
      <c r="AY16" s="180"/>
      <c r="AZ16" s="187">
        <f t="shared" si="2"/>
        <v>0</v>
      </c>
      <c r="BA16" s="183"/>
      <c r="BB16" s="188">
        <f t="shared" si="3"/>
      </c>
      <c r="BC16" s="189">
        <f>IF(BA16="","",RANK(BB16,$BB$6:$BB24,1))</f>
      </c>
      <c r="BD16" s="173">
        <f t="shared" si="4"/>
      </c>
      <c r="BE16" s="235">
        <f>IF(BD16="","",RANK(BD16,$BD$6:$BD24,1))</f>
      </c>
    </row>
    <row r="17" spans="1:57" ht="16.5" customHeight="1">
      <c r="A17" s="180"/>
      <c r="B17" s="175"/>
      <c r="C17" s="176"/>
      <c r="D17" s="177"/>
      <c r="E17" s="178"/>
      <c r="F17" s="177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  <c r="R17" s="180"/>
      <c r="S17" s="180"/>
      <c r="T17" s="180"/>
      <c r="U17" s="180"/>
      <c r="V17" s="180"/>
      <c r="W17" s="180"/>
      <c r="X17" s="180"/>
      <c r="Y17" s="181">
        <f t="shared" si="0"/>
        <v>0</v>
      </c>
      <c r="Z17" s="182"/>
      <c r="AA17" s="183">
        <f t="shared" si="1"/>
      </c>
      <c r="AB17" s="184">
        <f>IF(Z17="","",RANK(AA17,$AA$6:$AA24,1))</f>
      </c>
      <c r="AC17" s="185"/>
      <c r="AD17" s="176"/>
      <c r="AE17" s="177"/>
      <c r="AF17" s="178"/>
      <c r="AG17" s="177"/>
      <c r="AH17" s="177"/>
      <c r="AI17" s="186"/>
      <c r="AJ17" s="177"/>
      <c r="AK17" s="178"/>
      <c r="AL17" s="177"/>
      <c r="AM17" s="177"/>
      <c r="AN17" s="186"/>
      <c r="AO17" s="179"/>
      <c r="AP17" s="179"/>
      <c r="AQ17" s="179"/>
      <c r="AR17" s="180"/>
      <c r="AS17" s="180"/>
      <c r="AT17" s="180"/>
      <c r="AU17" s="180"/>
      <c r="AV17" s="180"/>
      <c r="AW17" s="180"/>
      <c r="AX17" s="180"/>
      <c r="AY17" s="180"/>
      <c r="AZ17" s="187">
        <f t="shared" si="2"/>
        <v>0</v>
      </c>
      <c r="BA17" s="183"/>
      <c r="BB17" s="188">
        <f t="shared" si="3"/>
      </c>
      <c r="BC17" s="189">
        <f>IF(BA17="","",RANK(BB17,$BB$6:$BB24,1))</f>
      </c>
      <c r="BD17" s="173">
        <f t="shared" si="4"/>
      </c>
      <c r="BE17" s="235">
        <f>IF(BD17="","",RANK(BD17,$BD$6:$BD24,1))</f>
      </c>
    </row>
    <row r="18" spans="1:57" ht="16.5" customHeight="1">
      <c r="A18" s="180"/>
      <c r="B18" s="175"/>
      <c r="C18" s="176"/>
      <c r="D18" s="177"/>
      <c r="E18" s="178"/>
      <c r="F18" s="177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80"/>
      <c r="R18" s="180"/>
      <c r="S18" s="180"/>
      <c r="T18" s="180"/>
      <c r="U18" s="180"/>
      <c r="V18" s="180"/>
      <c r="W18" s="180"/>
      <c r="X18" s="180"/>
      <c r="Y18" s="181">
        <f t="shared" si="0"/>
        <v>0</v>
      </c>
      <c r="Z18" s="182"/>
      <c r="AA18" s="183">
        <f t="shared" si="1"/>
      </c>
      <c r="AB18" s="184">
        <f>IF(Z18="","",RANK(AA18,$AA$6:$AA24,1))</f>
      </c>
      <c r="AC18" s="185"/>
      <c r="AD18" s="176"/>
      <c r="AE18" s="177"/>
      <c r="AF18" s="178"/>
      <c r="AG18" s="177"/>
      <c r="AH18" s="177"/>
      <c r="AI18" s="186"/>
      <c r="AJ18" s="177"/>
      <c r="AK18" s="178"/>
      <c r="AL18" s="177"/>
      <c r="AM18" s="177"/>
      <c r="AN18" s="186"/>
      <c r="AO18" s="179"/>
      <c r="AP18" s="179"/>
      <c r="AQ18" s="179"/>
      <c r="AR18" s="180"/>
      <c r="AS18" s="180"/>
      <c r="AT18" s="180"/>
      <c r="AU18" s="180"/>
      <c r="AV18" s="180"/>
      <c r="AW18" s="180"/>
      <c r="AX18" s="180"/>
      <c r="AY18" s="180"/>
      <c r="AZ18" s="187">
        <f t="shared" si="2"/>
        <v>0</v>
      </c>
      <c r="BA18" s="183"/>
      <c r="BB18" s="188">
        <f t="shared" si="3"/>
      </c>
      <c r="BC18" s="189">
        <f>IF(BA18="","",RANK(BB18,$BB$6:$BB24,1))</f>
      </c>
      <c r="BD18" s="173">
        <f t="shared" si="4"/>
      </c>
      <c r="BE18" s="235">
        <f>IF(BD18="","",RANK(BD18,$BD$6:$BD24,1))</f>
      </c>
    </row>
    <row r="19" spans="1:57" ht="16.5" customHeight="1">
      <c r="A19" s="191"/>
      <c r="B19" s="175"/>
      <c r="C19" s="176"/>
      <c r="D19" s="177"/>
      <c r="E19" s="178"/>
      <c r="F19" s="177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80"/>
      <c r="S19" s="180"/>
      <c r="T19" s="180"/>
      <c r="U19" s="180"/>
      <c r="V19" s="180"/>
      <c r="W19" s="180"/>
      <c r="X19" s="180"/>
      <c r="Y19" s="181">
        <f t="shared" si="0"/>
        <v>0</v>
      </c>
      <c r="Z19" s="182"/>
      <c r="AA19" s="183">
        <f t="shared" si="1"/>
      </c>
      <c r="AB19" s="184">
        <f>IF(Z19="","",RANK(AA19,$AA$6:$AA24,1))</f>
      </c>
      <c r="AC19" s="185"/>
      <c r="AD19" s="176"/>
      <c r="AE19" s="177"/>
      <c r="AF19" s="178"/>
      <c r="AG19" s="177"/>
      <c r="AH19" s="177"/>
      <c r="AI19" s="186"/>
      <c r="AJ19" s="177"/>
      <c r="AK19" s="178"/>
      <c r="AL19" s="177"/>
      <c r="AM19" s="177"/>
      <c r="AN19" s="186"/>
      <c r="AO19" s="179"/>
      <c r="AP19" s="179"/>
      <c r="AQ19" s="179"/>
      <c r="AR19" s="180"/>
      <c r="AS19" s="180"/>
      <c r="AT19" s="180"/>
      <c r="AU19" s="180"/>
      <c r="AV19" s="180"/>
      <c r="AW19" s="180"/>
      <c r="AX19" s="180"/>
      <c r="AY19" s="180"/>
      <c r="AZ19" s="187">
        <f t="shared" si="2"/>
        <v>0</v>
      </c>
      <c r="BA19" s="183"/>
      <c r="BB19" s="188">
        <f t="shared" si="3"/>
      </c>
      <c r="BC19" s="189">
        <f>IF(BA19="","",RANK(BB19,$BB$6:$BB24,1))</f>
      </c>
      <c r="BD19" s="173">
        <f t="shared" si="4"/>
      </c>
      <c r="BE19" s="235">
        <f>IF(BD19="","",RANK(BD19,$BD$6:$BD24,1))</f>
      </c>
    </row>
    <row r="20" spans="1:57" ht="16.5" customHeight="1">
      <c r="A20" s="191"/>
      <c r="B20" s="175"/>
      <c r="C20" s="176"/>
      <c r="D20" s="177"/>
      <c r="E20" s="178"/>
      <c r="F20" s="17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80"/>
      <c r="S20" s="180"/>
      <c r="T20" s="180"/>
      <c r="U20" s="180"/>
      <c r="V20" s="180"/>
      <c r="W20" s="180"/>
      <c r="X20" s="180"/>
      <c r="Y20" s="181">
        <f t="shared" si="0"/>
        <v>0</v>
      </c>
      <c r="Z20" s="182"/>
      <c r="AA20" s="183">
        <f t="shared" si="1"/>
      </c>
      <c r="AB20" s="184">
        <f>IF(Z20="","",RANK(AA20,$AA$6:$AA24,1))</f>
      </c>
      <c r="AC20" s="185"/>
      <c r="AD20" s="176"/>
      <c r="AE20" s="177"/>
      <c r="AF20" s="178"/>
      <c r="AG20" s="177"/>
      <c r="AH20" s="177"/>
      <c r="AI20" s="186"/>
      <c r="AJ20" s="177"/>
      <c r="AK20" s="178"/>
      <c r="AL20" s="177"/>
      <c r="AM20" s="177"/>
      <c r="AN20" s="186"/>
      <c r="AO20" s="179"/>
      <c r="AP20" s="179"/>
      <c r="AQ20" s="179"/>
      <c r="AR20" s="180"/>
      <c r="AS20" s="180"/>
      <c r="AT20" s="180"/>
      <c r="AU20" s="180"/>
      <c r="AV20" s="180"/>
      <c r="AW20" s="180"/>
      <c r="AX20" s="180"/>
      <c r="AY20" s="180"/>
      <c r="AZ20" s="187">
        <f t="shared" si="2"/>
        <v>0</v>
      </c>
      <c r="BA20" s="183"/>
      <c r="BB20" s="188">
        <f t="shared" si="3"/>
      </c>
      <c r="BC20" s="189">
        <f>IF(BA20="","",RANK(BB20,$BB$6:$BB24,1))</f>
      </c>
      <c r="BD20" s="173">
        <f t="shared" si="4"/>
      </c>
      <c r="BE20" s="235">
        <f>IF(BD20="","",RANK(BD20,$BD$6:$BD24,1))</f>
      </c>
    </row>
    <row r="21" spans="1:57" ht="16.5" customHeight="1">
      <c r="A21" s="191"/>
      <c r="B21" s="175"/>
      <c r="C21" s="176"/>
      <c r="D21" s="177"/>
      <c r="E21" s="178"/>
      <c r="F21" s="177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R21" s="180"/>
      <c r="S21" s="180"/>
      <c r="T21" s="180"/>
      <c r="U21" s="180"/>
      <c r="V21" s="180"/>
      <c r="W21" s="180"/>
      <c r="X21" s="180"/>
      <c r="Y21" s="181">
        <f t="shared" si="0"/>
        <v>0</v>
      </c>
      <c r="Z21" s="182"/>
      <c r="AA21" s="183">
        <f t="shared" si="1"/>
      </c>
      <c r="AB21" s="184">
        <f>IF(Z21="","",RANK(AA21,$AA$6:$AA24,1))</f>
      </c>
      <c r="AC21" s="185"/>
      <c r="AD21" s="176"/>
      <c r="AE21" s="177"/>
      <c r="AF21" s="178"/>
      <c r="AG21" s="177"/>
      <c r="AH21" s="177"/>
      <c r="AI21" s="186"/>
      <c r="AJ21" s="177"/>
      <c r="AK21" s="178"/>
      <c r="AL21" s="177"/>
      <c r="AM21" s="177"/>
      <c r="AN21" s="186"/>
      <c r="AO21" s="179"/>
      <c r="AP21" s="179"/>
      <c r="AQ21" s="179"/>
      <c r="AR21" s="180"/>
      <c r="AS21" s="180"/>
      <c r="AT21" s="180"/>
      <c r="AU21" s="180"/>
      <c r="AV21" s="180"/>
      <c r="AW21" s="180"/>
      <c r="AX21" s="180"/>
      <c r="AY21" s="180"/>
      <c r="AZ21" s="187">
        <f t="shared" si="2"/>
        <v>0</v>
      </c>
      <c r="BA21" s="183"/>
      <c r="BB21" s="188">
        <f t="shared" si="3"/>
      </c>
      <c r="BC21" s="189">
        <f>IF(BA21="","",RANK(BB21,$BB$6:$BB24,1))</f>
      </c>
      <c r="BD21" s="173">
        <f t="shared" si="4"/>
      </c>
      <c r="BE21" s="235">
        <f>IF(BD21="","",RANK(BD21,$BD$6:$BD24,1))</f>
      </c>
    </row>
    <row r="22" spans="1:57" ht="16.5" customHeight="1">
      <c r="A22" s="191"/>
      <c r="B22" s="175"/>
      <c r="C22" s="176"/>
      <c r="D22" s="177"/>
      <c r="E22" s="178"/>
      <c r="F22" s="177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180"/>
      <c r="S22" s="180"/>
      <c r="T22" s="180"/>
      <c r="U22" s="180"/>
      <c r="V22" s="180"/>
      <c r="W22" s="180"/>
      <c r="X22" s="180"/>
      <c r="Y22" s="181">
        <f t="shared" si="0"/>
        <v>0</v>
      </c>
      <c r="Z22" s="182"/>
      <c r="AA22" s="183">
        <f t="shared" si="1"/>
      </c>
      <c r="AB22" s="184">
        <f>IF(Z22="","",RANK(AA22,$AA$6:$AA24,1))</f>
      </c>
      <c r="AC22" s="185"/>
      <c r="AD22" s="176"/>
      <c r="AE22" s="177"/>
      <c r="AF22" s="178"/>
      <c r="AG22" s="177"/>
      <c r="AH22" s="177"/>
      <c r="AI22" s="186"/>
      <c r="AJ22" s="177"/>
      <c r="AK22" s="178"/>
      <c r="AL22" s="177"/>
      <c r="AM22" s="177"/>
      <c r="AN22" s="186"/>
      <c r="AO22" s="179"/>
      <c r="AP22" s="179"/>
      <c r="AQ22" s="179"/>
      <c r="AR22" s="180"/>
      <c r="AS22" s="180"/>
      <c r="AT22" s="180"/>
      <c r="AU22" s="180"/>
      <c r="AV22" s="180"/>
      <c r="AW22" s="180"/>
      <c r="AX22" s="180"/>
      <c r="AY22" s="180"/>
      <c r="AZ22" s="187">
        <f t="shared" si="2"/>
        <v>0</v>
      </c>
      <c r="BA22" s="183"/>
      <c r="BB22" s="188">
        <f t="shared" si="3"/>
      </c>
      <c r="BC22" s="189">
        <f>IF(BA22="","",RANK(BB22,$BB$6:$BB24,1))</f>
      </c>
      <c r="BD22" s="173">
        <f t="shared" si="4"/>
      </c>
      <c r="BE22" s="235">
        <f>IF(BD22="","",RANK(BD22,$BD$6:$BD24,1))</f>
      </c>
    </row>
    <row r="23" spans="1:57" ht="16.5" customHeight="1">
      <c r="A23" s="191"/>
      <c r="B23" s="175"/>
      <c r="C23" s="176"/>
      <c r="D23" s="177"/>
      <c r="E23" s="178"/>
      <c r="F23" s="177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180"/>
      <c r="S23" s="180"/>
      <c r="T23" s="180"/>
      <c r="U23" s="180"/>
      <c r="V23" s="180"/>
      <c r="W23" s="180"/>
      <c r="X23" s="180"/>
      <c r="Y23" s="181">
        <f t="shared" si="0"/>
        <v>0</v>
      </c>
      <c r="Z23" s="182"/>
      <c r="AA23" s="183">
        <f t="shared" si="1"/>
      </c>
      <c r="AB23" s="184">
        <f>IF(Z23="","",RANK(AA23,$AA$6:$AA24,1))</f>
      </c>
      <c r="AC23" s="185"/>
      <c r="AD23" s="176"/>
      <c r="AE23" s="177"/>
      <c r="AF23" s="178"/>
      <c r="AG23" s="177"/>
      <c r="AH23" s="177"/>
      <c r="AI23" s="186"/>
      <c r="AJ23" s="177"/>
      <c r="AK23" s="178"/>
      <c r="AL23" s="177"/>
      <c r="AM23" s="177"/>
      <c r="AN23" s="186"/>
      <c r="AO23" s="179"/>
      <c r="AP23" s="179"/>
      <c r="AQ23" s="179"/>
      <c r="AR23" s="180"/>
      <c r="AS23" s="180"/>
      <c r="AT23" s="180"/>
      <c r="AU23" s="180"/>
      <c r="AV23" s="180"/>
      <c r="AW23" s="180"/>
      <c r="AX23" s="180"/>
      <c r="AY23" s="180"/>
      <c r="AZ23" s="187">
        <f t="shared" si="2"/>
        <v>0</v>
      </c>
      <c r="BA23" s="183"/>
      <c r="BB23" s="188">
        <f t="shared" si="3"/>
      </c>
      <c r="BC23" s="189">
        <f>IF(BA23="","",RANK(BB23,$BB$6:$BB24,1))</f>
      </c>
      <c r="BD23" s="173">
        <f t="shared" si="4"/>
      </c>
      <c r="BE23" s="235">
        <f>IF(BD23="","",RANK(BD23,$BD$6:$BD24,1))</f>
      </c>
    </row>
    <row r="24" spans="1:57" ht="16.5" customHeight="1" thickBot="1">
      <c r="A24" s="192"/>
      <c r="B24" s="193"/>
      <c r="C24" s="194"/>
      <c r="D24" s="195"/>
      <c r="E24" s="196"/>
      <c r="F24" s="195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8"/>
      <c r="R24" s="198"/>
      <c r="S24" s="198"/>
      <c r="T24" s="198"/>
      <c r="U24" s="198"/>
      <c r="V24" s="198"/>
      <c r="W24" s="198"/>
      <c r="X24" s="198"/>
      <c r="Y24" s="199">
        <f t="shared" si="0"/>
        <v>0</v>
      </c>
      <c r="Z24" s="200"/>
      <c r="AA24" s="201">
        <f t="shared" si="1"/>
      </c>
      <c r="AB24" s="202">
        <f>IF(Z24="","",RANK(AA24,$AA$6:$AA24,1))</f>
      </c>
      <c r="AC24" s="203"/>
      <c r="AD24" s="194"/>
      <c r="AE24" s="195"/>
      <c r="AF24" s="196"/>
      <c r="AG24" s="195"/>
      <c r="AH24" s="195"/>
      <c r="AI24" s="204"/>
      <c r="AJ24" s="195"/>
      <c r="AK24" s="196"/>
      <c r="AL24" s="195"/>
      <c r="AM24" s="195"/>
      <c r="AN24" s="204"/>
      <c r="AO24" s="197"/>
      <c r="AP24" s="197"/>
      <c r="AQ24" s="197"/>
      <c r="AR24" s="198"/>
      <c r="AS24" s="198"/>
      <c r="AT24" s="198"/>
      <c r="AU24" s="198"/>
      <c r="AV24" s="198"/>
      <c r="AW24" s="198"/>
      <c r="AX24" s="198"/>
      <c r="AY24" s="198"/>
      <c r="AZ24" s="205">
        <f t="shared" si="2"/>
        <v>0</v>
      </c>
      <c r="BA24" s="201"/>
      <c r="BB24" s="206">
        <f t="shared" si="3"/>
      </c>
      <c r="BC24" s="207">
        <f>IF(BA24="","",RANK(BB24,$BB$6:$BB24,1))</f>
      </c>
      <c r="BD24" s="208">
        <f t="shared" si="4"/>
      </c>
      <c r="BE24" s="232">
        <f>IF(BD24="","",RANK(BD24,$BD$6:$BD24,1))</f>
      </c>
    </row>
  </sheetData>
  <sheetProtection/>
  <mergeCells count="4">
    <mergeCell ref="AB1:AB4"/>
    <mergeCell ref="BC1:BC4"/>
    <mergeCell ref="B2:X4"/>
    <mergeCell ref="AC2:AY4"/>
  </mergeCells>
  <printOptions/>
  <pageMargins left="0.7" right="0.7" top="0.75" bottom="0.75" header="0.3" footer="0.3"/>
  <pageSetup orientation="landscape" paperSize="9" scale="74" r:id="rId1"/>
  <headerFooter>
    <oddHeader>&amp;C&amp;"Arial,Cursief"&amp;12mini-marathon
23 november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W25"/>
  <sheetViews>
    <sheetView zoomScalePageLayoutView="0" workbookViewId="0" topLeftCell="A1">
      <selection activeCell="AS21" sqref="AS21"/>
    </sheetView>
  </sheetViews>
  <sheetFormatPr defaultColWidth="9.140625" defaultRowHeight="12.75"/>
  <cols>
    <col min="1" max="1" width="18.7109375" style="0" customWidth="1"/>
    <col min="2" max="2" width="3.00390625" style="0" customWidth="1"/>
    <col min="3" max="20" width="2.421875" style="0" customWidth="1"/>
    <col min="21" max="21" width="5.140625" style="0" customWidth="1"/>
    <col min="22" max="22" width="8.421875" style="0" customWidth="1"/>
    <col min="23" max="23" width="8.7109375" style="0" customWidth="1"/>
    <col min="24" max="24" width="3.00390625" style="0" bestFit="1" customWidth="1"/>
    <col min="25" max="43" width="2.421875" style="0" customWidth="1"/>
    <col min="44" max="44" width="4.7109375" style="0" customWidth="1"/>
    <col min="45" max="45" width="9.8515625" style="0" customWidth="1"/>
    <col min="46" max="46" width="6.421875" style="0" bestFit="1" customWidth="1"/>
    <col min="47" max="47" width="4.8515625" style="0" bestFit="1" customWidth="1"/>
    <col min="48" max="48" width="8.421875" style="0" customWidth="1"/>
    <col min="49" max="49" width="5.28125" style="0" customWidth="1"/>
  </cols>
  <sheetData>
    <row r="1" spans="1:49" ht="12.75">
      <c r="A1" s="35"/>
      <c r="B1" s="36"/>
      <c r="C1" s="37"/>
      <c r="D1" s="37"/>
      <c r="E1" s="38"/>
      <c r="F1" s="37"/>
      <c r="G1" s="39"/>
      <c r="H1" s="37"/>
      <c r="I1" s="37"/>
      <c r="J1" s="38"/>
      <c r="K1" s="37"/>
      <c r="L1" s="40"/>
      <c r="M1" s="41"/>
      <c r="N1" s="38"/>
      <c r="O1" s="38"/>
      <c r="P1" s="38"/>
      <c r="Q1" s="42"/>
      <c r="R1" s="42"/>
      <c r="S1" s="42"/>
      <c r="T1" s="42"/>
      <c r="U1" s="43"/>
      <c r="V1" s="44"/>
      <c r="W1" s="45"/>
      <c r="X1" s="431" t="s">
        <v>3</v>
      </c>
      <c r="Y1" s="47"/>
      <c r="Z1" s="48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33" t="s">
        <v>3</v>
      </c>
      <c r="AV1" s="49"/>
      <c r="AW1" s="50"/>
    </row>
    <row r="2" spans="1:49" ht="12.75">
      <c r="A2" s="1"/>
      <c r="B2" s="442" t="s">
        <v>12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13"/>
      <c r="V2" s="23"/>
      <c r="W2" s="14" t="s">
        <v>2</v>
      </c>
      <c r="X2" s="432"/>
      <c r="Y2" s="447" t="s">
        <v>11</v>
      </c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13"/>
      <c r="AS2" s="23"/>
      <c r="AT2" s="23" t="s">
        <v>2</v>
      </c>
      <c r="AU2" s="434"/>
      <c r="AV2" s="14" t="s">
        <v>8</v>
      </c>
      <c r="AW2" s="51" t="s">
        <v>3</v>
      </c>
    </row>
    <row r="3" spans="1:49" ht="12.75">
      <c r="A3" s="15"/>
      <c r="B3" s="444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16" t="s">
        <v>4</v>
      </c>
      <c r="V3" s="17" t="s">
        <v>1</v>
      </c>
      <c r="W3" s="17" t="s">
        <v>4</v>
      </c>
      <c r="X3" s="432"/>
      <c r="Y3" s="449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16" t="s">
        <v>4</v>
      </c>
      <c r="AS3" s="17" t="s">
        <v>1</v>
      </c>
      <c r="AT3" s="17" t="s">
        <v>4</v>
      </c>
      <c r="AU3" s="434"/>
      <c r="AV3" s="17" t="s">
        <v>9</v>
      </c>
      <c r="AW3" s="52"/>
    </row>
    <row r="4" spans="1:49" ht="12.75">
      <c r="A4" s="15"/>
      <c r="B4" s="445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16" t="s">
        <v>5</v>
      </c>
      <c r="V4" s="17" t="s">
        <v>6</v>
      </c>
      <c r="W4" s="17" t="s">
        <v>6</v>
      </c>
      <c r="X4" s="432"/>
      <c r="Y4" s="452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75" t="s">
        <v>5</v>
      </c>
      <c r="AS4" s="17" t="s">
        <v>6</v>
      </c>
      <c r="AT4" s="17" t="s">
        <v>6</v>
      </c>
      <c r="AU4" s="435"/>
      <c r="AV4" s="25" t="s">
        <v>10</v>
      </c>
      <c r="AW4" s="53"/>
    </row>
    <row r="5" spans="1:49" ht="15">
      <c r="A5" s="57" t="s">
        <v>17</v>
      </c>
      <c r="B5" s="79">
        <v>1</v>
      </c>
      <c r="C5" s="80">
        <v>2</v>
      </c>
      <c r="D5" s="83">
        <v>3</v>
      </c>
      <c r="E5" s="80">
        <v>4</v>
      </c>
      <c r="F5" s="80">
        <v>5</v>
      </c>
      <c r="G5" s="83" t="s">
        <v>21</v>
      </c>
      <c r="H5" s="80" t="s">
        <v>22</v>
      </c>
      <c r="I5" s="83" t="s">
        <v>23</v>
      </c>
      <c r="J5" s="80" t="s">
        <v>24</v>
      </c>
      <c r="K5" s="80">
        <v>7</v>
      </c>
      <c r="L5" s="80">
        <v>8</v>
      </c>
      <c r="M5" s="80">
        <v>8</v>
      </c>
      <c r="N5" s="80" t="s">
        <v>69</v>
      </c>
      <c r="O5" s="80" t="s">
        <v>70</v>
      </c>
      <c r="P5" s="83" t="s">
        <v>71</v>
      </c>
      <c r="Q5" s="80" t="s">
        <v>72</v>
      </c>
      <c r="R5" s="80">
        <v>10</v>
      </c>
      <c r="S5" s="81">
        <v>11</v>
      </c>
      <c r="T5" s="81">
        <v>12</v>
      </c>
      <c r="U5" s="58"/>
      <c r="V5" s="59"/>
      <c r="W5" s="60"/>
      <c r="X5" s="61"/>
      <c r="Y5" s="79">
        <v>1</v>
      </c>
      <c r="Z5" s="80">
        <v>2</v>
      </c>
      <c r="AA5" s="83">
        <v>3</v>
      </c>
      <c r="AB5" s="80">
        <v>4</v>
      </c>
      <c r="AC5" s="80">
        <v>5</v>
      </c>
      <c r="AD5" s="83" t="s">
        <v>21</v>
      </c>
      <c r="AE5" s="80" t="s">
        <v>22</v>
      </c>
      <c r="AF5" s="83" t="s">
        <v>23</v>
      </c>
      <c r="AG5" s="80" t="s">
        <v>24</v>
      </c>
      <c r="AH5" s="80">
        <v>7</v>
      </c>
      <c r="AI5" s="80">
        <v>8</v>
      </c>
      <c r="AJ5" s="80">
        <v>8</v>
      </c>
      <c r="AK5" s="80" t="s">
        <v>69</v>
      </c>
      <c r="AL5" s="80" t="s">
        <v>70</v>
      </c>
      <c r="AM5" s="83" t="s">
        <v>71</v>
      </c>
      <c r="AN5" s="80" t="s">
        <v>72</v>
      </c>
      <c r="AO5" s="80">
        <v>10</v>
      </c>
      <c r="AP5" s="81">
        <v>11</v>
      </c>
      <c r="AQ5" s="81">
        <v>12</v>
      </c>
      <c r="AR5" s="62"/>
      <c r="AS5" s="59"/>
      <c r="AT5" s="59"/>
      <c r="AU5" s="63"/>
      <c r="AV5" s="59"/>
      <c r="AW5" s="64"/>
    </row>
    <row r="6" spans="1:49" ht="16.5" customHeight="1">
      <c r="A6" s="280" t="s">
        <v>122</v>
      </c>
      <c r="B6" s="159"/>
      <c r="C6" s="160"/>
      <c r="D6" s="161"/>
      <c r="E6" s="162"/>
      <c r="F6" s="161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4"/>
      <c r="S6" s="164"/>
      <c r="T6" s="164"/>
      <c r="U6" s="165">
        <f aca="true" t="shared" si="0" ref="U6:U25">SUM(B6:T6)</f>
        <v>0</v>
      </c>
      <c r="V6" s="166">
        <v>100.23</v>
      </c>
      <c r="W6" s="167">
        <f>IF(V6="","",SUM(U6,V6))</f>
        <v>100.23</v>
      </c>
      <c r="X6" s="168">
        <f>IF(V6="","",RANK(W6,$W$6:$W25,1))</f>
        <v>1</v>
      </c>
      <c r="Y6" s="169"/>
      <c r="Z6" s="160"/>
      <c r="AA6" s="161"/>
      <c r="AB6" s="162"/>
      <c r="AC6" s="161"/>
      <c r="AD6" s="161"/>
      <c r="AE6" s="170"/>
      <c r="AF6" s="161"/>
      <c r="AG6" s="162"/>
      <c r="AH6" s="161"/>
      <c r="AI6" s="161"/>
      <c r="AJ6" s="170"/>
      <c r="AK6" s="163"/>
      <c r="AL6" s="163"/>
      <c r="AM6" s="163"/>
      <c r="AN6" s="164"/>
      <c r="AO6" s="164"/>
      <c r="AP6" s="164"/>
      <c r="AQ6" s="164"/>
      <c r="AR6" s="152">
        <f aca="true" t="shared" si="1" ref="AR6:AR25">SUM(Y6:AQ6)</f>
        <v>0</v>
      </c>
      <c r="AS6" s="167">
        <v>99.5</v>
      </c>
      <c r="AT6" s="171">
        <v>99.5</v>
      </c>
      <c r="AU6" s="172">
        <f>IF(AS6="","",RANK(AT6,$AT$6:$AT25,1))</f>
        <v>1</v>
      </c>
      <c r="AV6" s="173">
        <f aca="true" t="shared" si="2" ref="AV6:AV25">IF(AT6="","",SUM(W6,AT6))</f>
        <v>199.73000000000002</v>
      </c>
      <c r="AW6" s="235">
        <f>IF(AV6="","",RANK(AV6,$AV$6:$AV25,1))</f>
        <v>1</v>
      </c>
    </row>
    <row r="7" spans="1:49" ht="16.5" customHeight="1">
      <c r="A7" s="280" t="s">
        <v>125</v>
      </c>
      <c r="B7" s="175"/>
      <c r="C7" s="176"/>
      <c r="D7" s="177"/>
      <c r="E7" s="178"/>
      <c r="F7" s="177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80"/>
      <c r="S7" s="180"/>
      <c r="T7" s="180"/>
      <c r="U7" s="181">
        <f t="shared" si="0"/>
        <v>0</v>
      </c>
      <c r="V7" s="182">
        <v>118.03</v>
      </c>
      <c r="W7" s="183">
        <f>IF(V7="","",SUM(U7,V7))</f>
        <v>118.03</v>
      </c>
      <c r="X7" s="184">
        <f>IF(V7="","",RANK(W7,$W$6:$W23,1))</f>
        <v>2</v>
      </c>
      <c r="Y7" s="185"/>
      <c r="Z7" s="176"/>
      <c r="AA7" s="177"/>
      <c r="AB7" s="178"/>
      <c r="AC7" s="177"/>
      <c r="AD7" s="177"/>
      <c r="AE7" s="186"/>
      <c r="AF7" s="177"/>
      <c r="AG7" s="178"/>
      <c r="AH7" s="177"/>
      <c r="AI7" s="177"/>
      <c r="AJ7" s="186"/>
      <c r="AK7" s="179"/>
      <c r="AL7" s="179"/>
      <c r="AM7" s="179"/>
      <c r="AN7" s="180"/>
      <c r="AO7" s="180"/>
      <c r="AP7" s="180"/>
      <c r="AQ7" s="180"/>
      <c r="AR7" s="187">
        <f t="shared" si="1"/>
        <v>0</v>
      </c>
      <c r="AS7" s="183">
        <v>115.88</v>
      </c>
      <c r="AT7" s="188">
        <f>IF(AS7="","",SUM(AR7,AS7))</f>
        <v>115.88</v>
      </c>
      <c r="AU7" s="189">
        <f>IF(AS7="","",RANK(AT7,$AT$6:$AT23,1))</f>
        <v>2</v>
      </c>
      <c r="AV7" s="173">
        <f t="shared" si="2"/>
        <v>233.91</v>
      </c>
      <c r="AW7" s="235">
        <f>IF(AV7="","",RANK(AV7,$AV$6:$AV17,1))</f>
        <v>2</v>
      </c>
    </row>
    <row r="8" spans="1:49" ht="16.5" customHeight="1">
      <c r="A8" s="280" t="s">
        <v>124</v>
      </c>
      <c r="B8" s="175">
        <v>10</v>
      </c>
      <c r="C8" s="176"/>
      <c r="D8" s="177"/>
      <c r="E8" s="178"/>
      <c r="F8" s="177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  <c r="R8" s="180"/>
      <c r="S8" s="180"/>
      <c r="T8" s="180"/>
      <c r="U8" s="181">
        <f t="shared" si="0"/>
        <v>10</v>
      </c>
      <c r="V8" s="182">
        <v>130.43</v>
      </c>
      <c r="W8" s="183">
        <f>IF(V8="","",SUM(U8,V8))</f>
        <v>140.43</v>
      </c>
      <c r="X8" s="184">
        <f>IF(V8="","",RANK(W8,$W$6:$W25,1))</f>
        <v>4</v>
      </c>
      <c r="Y8" s="185"/>
      <c r="Z8" s="176"/>
      <c r="AA8" s="177"/>
      <c r="AB8" s="178"/>
      <c r="AC8" s="177"/>
      <c r="AD8" s="177"/>
      <c r="AE8" s="186"/>
      <c r="AF8" s="177"/>
      <c r="AG8" s="178"/>
      <c r="AH8" s="177"/>
      <c r="AI8" s="177"/>
      <c r="AJ8" s="186"/>
      <c r="AK8" s="179"/>
      <c r="AL8" s="179"/>
      <c r="AM8" s="179"/>
      <c r="AN8" s="180"/>
      <c r="AO8" s="180"/>
      <c r="AP8" s="180"/>
      <c r="AQ8" s="180"/>
      <c r="AR8" s="187">
        <f t="shared" si="1"/>
        <v>0</v>
      </c>
      <c r="AS8" s="183">
        <v>127.57</v>
      </c>
      <c r="AT8" s="188">
        <f>IF(AS8="","",SUM(AR8,AS8))</f>
        <v>127.57</v>
      </c>
      <c r="AU8" s="189">
        <f>IF(AS8="","",RANK(AT8,$AT$6:$AT25,1))</f>
        <v>3</v>
      </c>
      <c r="AV8" s="173">
        <f t="shared" si="2"/>
        <v>268</v>
      </c>
      <c r="AW8" s="235">
        <f>IF(AV8="","",RANK(AV8,$AV$6:$AV25,1))</f>
        <v>3</v>
      </c>
    </row>
    <row r="9" spans="1:49" ht="16.5" customHeight="1">
      <c r="A9" s="280" t="s">
        <v>123</v>
      </c>
      <c r="B9" s="175"/>
      <c r="C9" s="176"/>
      <c r="D9" s="177">
        <v>5</v>
      </c>
      <c r="E9" s="178"/>
      <c r="F9" s="177"/>
      <c r="G9" s="179"/>
      <c r="H9" s="179"/>
      <c r="I9" s="179"/>
      <c r="J9" s="179"/>
      <c r="K9" s="179"/>
      <c r="L9" s="179">
        <v>5</v>
      </c>
      <c r="M9" s="179"/>
      <c r="N9" s="179"/>
      <c r="O9" s="179"/>
      <c r="P9" s="179"/>
      <c r="Q9" s="180"/>
      <c r="R9" s="180"/>
      <c r="S9" s="180"/>
      <c r="T9" s="180"/>
      <c r="U9" s="181">
        <f t="shared" si="0"/>
        <v>10</v>
      </c>
      <c r="V9" s="182">
        <v>127.49</v>
      </c>
      <c r="W9" s="183">
        <f>IF(V9="","",SUM(U9,V9))</f>
        <v>137.49</v>
      </c>
      <c r="X9" s="184">
        <f>IF(V9="","",RANK(W9,$W$6:$W27,1))</f>
        <v>3</v>
      </c>
      <c r="Y9" s="185"/>
      <c r="Z9" s="176"/>
      <c r="AA9" s="177"/>
      <c r="AB9" s="178"/>
      <c r="AC9" s="177"/>
      <c r="AD9" s="177"/>
      <c r="AE9" s="186"/>
      <c r="AF9" s="177"/>
      <c r="AG9" s="178"/>
      <c r="AH9" s="177"/>
      <c r="AI9" s="177"/>
      <c r="AJ9" s="186"/>
      <c r="AK9" s="179"/>
      <c r="AL9" s="179"/>
      <c r="AM9" s="179"/>
      <c r="AN9" s="180"/>
      <c r="AO9" s="180"/>
      <c r="AP9" s="180"/>
      <c r="AQ9" s="180"/>
      <c r="AR9" s="187">
        <f t="shared" si="1"/>
        <v>0</v>
      </c>
      <c r="AS9" s="183">
        <v>136.33</v>
      </c>
      <c r="AT9" s="188">
        <f>IF(AS9="","",SUM(AR9,AS9))</f>
        <v>136.33</v>
      </c>
      <c r="AU9" s="189">
        <f>IF(AS9="","",RANK(AT9,$AT$6:$AT27,1))</f>
        <v>4</v>
      </c>
      <c r="AV9" s="173">
        <f t="shared" si="2"/>
        <v>273.82000000000005</v>
      </c>
      <c r="AW9" s="235">
        <f>IF(AV9="","",RANK(AV9,$AV$6:$AV27,1))</f>
        <v>4</v>
      </c>
    </row>
    <row r="10" spans="1:49" ht="16.5" customHeight="1">
      <c r="A10" s="236"/>
      <c r="B10" s="175"/>
      <c r="C10" s="176"/>
      <c r="D10" s="177"/>
      <c r="E10" s="178"/>
      <c r="F10" s="177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180"/>
      <c r="S10" s="180"/>
      <c r="T10" s="180"/>
      <c r="U10" s="181">
        <f t="shared" si="0"/>
        <v>0</v>
      </c>
      <c r="V10" s="182"/>
      <c r="W10" s="183">
        <f aca="true" t="shared" si="3" ref="W10:W25">IF(V10="","",SUM(U10,V10))</f>
      </c>
      <c r="X10" s="184">
        <f>IF(V10="","",RANK(W10,$W$6:$W25,1))</f>
      </c>
      <c r="Y10" s="185"/>
      <c r="Z10" s="176"/>
      <c r="AA10" s="177"/>
      <c r="AB10" s="178"/>
      <c r="AC10" s="177"/>
      <c r="AD10" s="177"/>
      <c r="AE10" s="190"/>
      <c r="AF10" s="177"/>
      <c r="AG10" s="178"/>
      <c r="AH10" s="177"/>
      <c r="AI10" s="177"/>
      <c r="AJ10" s="186"/>
      <c r="AK10" s="179"/>
      <c r="AL10" s="179"/>
      <c r="AM10" s="179"/>
      <c r="AN10" s="180"/>
      <c r="AO10" s="180"/>
      <c r="AP10" s="180"/>
      <c r="AQ10" s="180"/>
      <c r="AR10" s="187">
        <f t="shared" si="1"/>
        <v>0</v>
      </c>
      <c r="AS10" s="183"/>
      <c r="AT10" s="188">
        <f aca="true" t="shared" si="4" ref="AT10:AT25">IF(AS10="","",SUM(AR10,AS10))</f>
      </c>
      <c r="AU10" s="189">
        <f>IF(AS10="","",RANK(AT10,$AT$6:$AT25,1))</f>
      </c>
      <c r="AV10" s="173">
        <f t="shared" si="2"/>
      </c>
      <c r="AW10" s="235">
        <f>IF(AV10="","",RANK(AV10,$AV$6:$AV25,1))</f>
      </c>
    </row>
    <row r="11" spans="1:49" ht="16.5" customHeight="1">
      <c r="A11" s="237"/>
      <c r="B11" s="175"/>
      <c r="C11" s="176"/>
      <c r="D11" s="177"/>
      <c r="E11" s="178"/>
      <c r="F11" s="177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80"/>
      <c r="S11" s="180"/>
      <c r="T11" s="180"/>
      <c r="U11" s="181">
        <f t="shared" si="0"/>
        <v>0</v>
      </c>
      <c r="V11" s="182"/>
      <c r="W11" s="183">
        <f t="shared" si="3"/>
      </c>
      <c r="X11" s="184">
        <f>IF(V11="","",RANK(W11,$W$6:$W25,1))</f>
      </c>
      <c r="Y11" s="185"/>
      <c r="Z11" s="176"/>
      <c r="AA11" s="177"/>
      <c r="AB11" s="178"/>
      <c r="AC11" s="177"/>
      <c r="AD11" s="177"/>
      <c r="AE11" s="186"/>
      <c r="AF11" s="177"/>
      <c r="AG11" s="178"/>
      <c r="AH11" s="177"/>
      <c r="AI11" s="177"/>
      <c r="AJ11" s="186"/>
      <c r="AK11" s="179"/>
      <c r="AL11" s="179"/>
      <c r="AM11" s="179"/>
      <c r="AN11" s="180"/>
      <c r="AO11" s="180"/>
      <c r="AP11" s="180"/>
      <c r="AQ11" s="180"/>
      <c r="AR11" s="187">
        <f t="shared" si="1"/>
        <v>0</v>
      </c>
      <c r="AS11" s="183"/>
      <c r="AT11" s="188">
        <f t="shared" si="4"/>
      </c>
      <c r="AU11" s="189">
        <f>IF(AS11="","",RANK(AT11,$AT$6:$AT25,1))</f>
      </c>
      <c r="AV11" s="173">
        <f t="shared" si="2"/>
      </c>
      <c r="AW11" s="235">
        <f>IF(AV11="","",RANK(AV11,$AV$6:$AV25,1))</f>
      </c>
    </row>
    <row r="12" spans="1:49" ht="16.5" customHeight="1">
      <c r="A12" s="237"/>
      <c r="B12" s="175"/>
      <c r="C12" s="176"/>
      <c r="D12" s="177"/>
      <c r="E12" s="178"/>
      <c r="F12" s="177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80"/>
      <c r="S12" s="180"/>
      <c r="T12" s="180"/>
      <c r="U12" s="181">
        <f t="shared" si="0"/>
        <v>0</v>
      </c>
      <c r="V12" s="182"/>
      <c r="W12" s="183">
        <f t="shared" si="3"/>
      </c>
      <c r="X12" s="184">
        <f>IF(V12="","",RANK(W12,$W$6:$W25,1))</f>
      </c>
      <c r="Y12" s="185"/>
      <c r="Z12" s="176"/>
      <c r="AA12" s="177"/>
      <c r="AB12" s="178"/>
      <c r="AC12" s="177"/>
      <c r="AD12" s="177"/>
      <c r="AE12" s="186"/>
      <c r="AF12" s="177"/>
      <c r="AG12" s="178"/>
      <c r="AH12" s="177"/>
      <c r="AI12" s="177"/>
      <c r="AJ12" s="186"/>
      <c r="AK12" s="179"/>
      <c r="AL12" s="179"/>
      <c r="AM12" s="179"/>
      <c r="AN12" s="180"/>
      <c r="AO12" s="180"/>
      <c r="AP12" s="180"/>
      <c r="AQ12" s="180"/>
      <c r="AR12" s="187">
        <f t="shared" si="1"/>
        <v>0</v>
      </c>
      <c r="AS12" s="183"/>
      <c r="AT12" s="188">
        <f t="shared" si="4"/>
      </c>
      <c r="AU12" s="189">
        <f>IF(AS12="","",RANK(AT12,$AT$6:$AT25,1))</f>
      </c>
      <c r="AV12" s="173">
        <f t="shared" si="2"/>
      </c>
      <c r="AW12" s="235">
        <f>IF(AV12="","",RANK(AV12,$AV$6:$AV25,1))</f>
      </c>
    </row>
    <row r="13" spans="1:49" ht="16.5" customHeight="1">
      <c r="A13" s="237"/>
      <c r="B13" s="175"/>
      <c r="C13" s="176"/>
      <c r="D13" s="177"/>
      <c r="E13" s="178"/>
      <c r="F13" s="177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80"/>
      <c r="S13" s="180"/>
      <c r="T13" s="180"/>
      <c r="U13" s="181">
        <f t="shared" si="0"/>
        <v>0</v>
      </c>
      <c r="V13" s="182"/>
      <c r="W13" s="183">
        <f t="shared" si="3"/>
      </c>
      <c r="X13" s="184">
        <f>IF(V13="","",RANK(W13,$W$5:$W25,1))</f>
      </c>
      <c r="Y13" s="185"/>
      <c r="Z13" s="176"/>
      <c r="AA13" s="177"/>
      <c r="AB13" s="178"/>
      <c r="AC13" s="177"/>
      <c r="AD13" s="177"/>
      <c r="AE13" s="186"/>
      <c r="AF13" s="177"/>
      <c r="AG13" s="178"/>
      <c r="AH13" s="177"/>
      <c r="AI13" s="177"/>
      <c r="AJ13" s="186"/>
      <c r="AK13" s="179"/>
      <c r="AL13" s="179"/>
      <c r="AM13" s="179"/>
      <c r="AN13" s="180"/>
      <c r="AO13" s="180"/>
      <c r="AP13" s="180"/>
      <c r="AQ13" s="180"/>
      <c r="AR13" s="187">
        <f t="shared" si="1"/>
        <v>0</v>
      </c>
      <c r="AS13" s="183"/>
      <c r="AT13" s="188">
        <f t="shared" si="4"/>
      </c>
      <c r="AU13" s="189">
        <f>IF(AS13="","",RANK(AT13,$AT$6:$AT25,1))</f>
      </c>
      <c r="AV13" s="173">
        <f t="shared" si="2"/>
      </c>
      <c r="AW13" s="235">
        <f>IF(AV13="","",RANK(AV13,$AV$6:$AV25,1))</f>
      </c>
    </row>
    <row r="14" spans="1:49" ht="16.5" customHeight="1">
      <c r="A14" s="237"/>
      <c r="B14" s="175"/>
      <c r="C14" s="176"/>
      <c r="D14" s="177"/>
      <c r="E14" s="178"/>
      <c r="F14" s="177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180"/>
      <c r="S14" s="180"/>
      <c r="T14" s="180"/>
      <c r="U14" s="181">
        <f t="shared" si="0"/>
        <v>0</v>
      </c>
      <c r="V14" s="182"/>
      <c r="W14" s="183">
        <f t="shared" si="3"/>
      </c>
      <c r="X14" s="184">
        <f>IF(V14="","",RANK(W14,$W$6:$W25,1))</f>
      </c>
      <c r="Y14" s="185"/>
      <c r="Z14" s="176"/>
      <c r="AA14" s="177"/>
      <c r="AB14" s="178"/>
      <c r="AC14" s="177"/>
      <c r="AD14" s="177"/>
      <c r="AE14" s="186"/>
      <c r="AF14" s="177"/>
      <c r="AG14" s="178"/>
      <c r="AH14" s="177"/>
      <c r="AI14" s="177"/>
      <c r="AJ14" s="186"/>
      <c r="AK14" s="179"/>
      <c r="AL14" s="179"/>
      <c r="AM14" s="179"/>
      <c r="AN14" s="180"/>
      <c r="AO14" s="180"/>
      <c r="AP14" s="180"/>
      <c r="AQ14" s="180"/>
      <c r="AR14" s="187">
        <f t="shared" si="1"/>
        <v>0</v>
      </c>
      <c r="AS14" s="183"/>
      <c r="AT14" s="188">
        <f t="shared" si="4"/>
      </c>
      <c r="AU14" s="189">
        <f>IF(AS14="","",RANK(AT14,$AT$6:$AT25,1))</f>
      </c>
      <c r="AV14" s="173">
        <f t="shared" si="2"/>
      </c>
      <c r="AW14" s="235">
        <f>IF(AV14="","",RANK(AV14,$AV$6:$AV25,1))</f>
      </c>
    </row>
    <row r="15" spans="1:49" ht="16.5" customHeight="1">
      <c r="A15" s="237"/>
      <c r="B15" s="175"/>
      <c r="C15" s="176"/>
      <c r="D15" s="177"/>
      <c r="E15" s="178"/>
      <c r="F15" s="177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  <c r="S15" s="180"/>
      <c r="T15" s="180"/>
      <c r="U15" s="181">
        <f t="shared" si="0"/>
        <v>0</v>
      </c>
      <c r="V15" s="182"/>
      <c r="W15" s="183">
        <f t="shared" si="3"/>
      </c>
      <c r="X15" s="184">
        <f>IF(V15="","",RANK(W15,$W$6:$W25,1))</f>
      </c>
      <c r="Y15" s="185"/>
      <c r="Z15" s="176"/>
      <c r="AA15" s="177"/>
      <c r="AB15" s="178"/>
      <c r="AC15" s="177"/>
      <c r="AD15" s="177"/>
      <c r="AE15" s="186"/>
      <c r="AF15" s="177"/>
      <c r="AG15" s="178"/>
      <c r="AH15" s="177"/>
      <c r="AI15" s="177"/>
      <c r="AJ15" s="186"/>
      <c r="AK15" s="179"/>
      <c r="AL15" s="179"/>
      <c r="AM15" s="179"/>
      <c r="AN15" s="180"/>
      <c r="AO15" s="180"/>
      <c r="AP15" s="180"/>
      <c r="AQ15" s="180"/>
      <c r="AR15" s="187">
        <f t="shared" si="1"/>
        <v>0</v>
      </c>
      <c r="AS15" s="183"/>
      <c r="AT15" s="188">
        <f t="shared" si="4"/>
      </c>
      <c r="AU15" s="189">
        <f>IF(AS15="","",RANK(AT15,$AT$6:$AT25,1))</f>
      </c>
      <c r="AV15" s="173">
        <f t="shared" si="2"/>
      </c>
      <c r="AW15" s="235">
        <f>IF(AV15="","",RANK(AV15,$AV$6:$AV25,1))</f>
      </c>
    </row>
    <row r="16" spans="1:49" ht="16.5" customHeight="1">
      <c r="A16" s="237"/>
      <c r="B16" s="175"/>
      <c r="C16" s="176"/>
      <c r="D16" s="177"/>
      <c r="E16" s="178"/>
      <c r="F16" s="177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180"/>
      <c r="S16" s="180"/>
      <c r="T16" s="180"/>
      <c r="U16" s="181">
        <f t="shared" si="0"/>
        <v>0</v>
      </c>
      <c r="V16" s="182"/>
      <c r="W16" s="183">
        <f t="shared" si="3"/>
      </c>
      <c r="X16" s="184">
        <f>IF(V16="","",RANK(W16,$W$6:$W25,1))</f>
      </c>
      <c r="Y16" s="185"/>
      <c r="Z16" s="176"/>
      <c r="AA16" s="177"/>
      <c r="AB16" s="178"/>
      <c r="AC16" s="177"/>
      <c r="AD16" s="177"/>
      <c r="AE16" s="186"/>
      <c r="AF16" s="177"/>
      <c r="AG16" s="178"/>
      <c r="AH16" s="177"/>
      <c r="AI16" s="177"/>
      <c r="AJ16" s="186"/>
      <c r="AK16" s="179"/>
      <c r="AL16" s="179"/>
      <c r="AM16" s="179"/>
      <c r="AN16" s="180"/>
      <c r="AO16" s="180"/>
      <c r="AP16" s="180"/>
      <c r="AQ16" s="180"/>
      <c r="AR16" s="187">
        <f t="shared" si="1"/>
        <v>0</v>
      </c>
      <c r="AS16" s="183"/>
      <c r="AT16" s="188">
        <f t="shared" si="4"/>
      </c>
      <c r="AU16" s="189">
        <f>IF(AS16="","",RANK(AT16,$AT$6:$AT25,1))</f>
      </c>
      <c r="AV16" s="173">
        <f t="shared" si="2"/>
      </c>
      <c r="AW16" s="235">
        <f>IF(AV16="","",RANK(AV16,$AV$6:$AV25,1))</f>
      </c>
    </row>
    <row r="17" spans="1:49" ht="16.5" customHeight="1">
      <c r="A17" s="237"/>
      <c r="B17" s="175"/>
      <c r="C17" s="176"/>
      <c r="D17" s="177"/>
      <c r="E17" s="178"/>
      <c r="F17" s="177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  <c r="R17" s="180"/>
      <c r="S17" s="180"/>
      <c r="T17" s="180"/>
      <c r="U17" s="181">
        <f t="shared" si="0"/>
        <v>0</v>
      </c>
      <c r="V17" s="182"/>
      <c r="W17" s="183">
        <f t="shared" si="3"/>
      </c>
      <c r="X17" s="184">
        <f>IF(V17="","",RANK(W17,$W$6:$W25,1))</f>
      </c>
      <c r="Y17" s="185"/>
      <c r="Z17" s="176"/>
      <c r="AA17" s="177"/>
      <c r="AB17" s="178"/>
      <c r="AC17" s="177"/>
      <c r="AD17" s="177"/>
      <c r="AE17" s="186"/>
      <c r="AF17" s="177"/>
      <c r="AG17" s="178"/>
      <c r="AH17" s="177"/>
      <c r="AI17" s="177"/>
      <c r="AJ17" s="186"/>
      <c r="AK17" s="179"/>
      <c r="AL17" s="179"/>
      <c r="AM17" s="179"/>
      <c r="AN17" s="180"/>
      <c r="AO17" s="180"/>
      <c r="AP17" s="180"/>
      <c r="AQ17" s="180"/>
      <c r="AR17" s="187">
        <f t="shared" si="1"/>
        <v>0</v>
      </c>
      <c r="AS17" s="183"/>
      <c r="AT17" s="188">
        <f t="shared" si="4"/>
      </c>
      <c r="AU17" s="189">
        <f>IF(AS17="","",RANK(AT17,$AT$6:$AT25,1))</f>
      </c>
      <c r="AV17" s="173">
        <f t="shared" si="2"/>
      </c>
      <c r="AW17" s="235">
        <f>IF(AV17="","",RANK(AV17,$AV$6:$AV25,1))</f>
      </c>
    </row>
    <row r="18" spans="1:49" ht="16.5" customHeight="1">
      <c r="A18" s="237"/>
      <c r="B18" s="175"/>
      <c r="C18" s="176"/>
      <c r="D18" s="177"/>
      <c r="E18" s="178"/>
      <c r="F18" s="177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80"/>
      <c r="R18" s="180"/>
      <c r="S18" s="180"/>
      <c r="T18" s="180"/>
      <c r="U18" s="181">
        <f t="shared" si="0"/>
        <v>0</v>
      </c>
      <c r="V18" s="182"/>
      <c r="W18" s="183">
        <f t="shared" si="3"/>
      </c>
      <c r="X18" s="184">
        <f>IF(V18="","",RANK(W18,$W$6:$W25,1))</f>
      </c>
      <c r="Y18" s="185"/>
      <c r="Z18" s="176"/>
      <c r="AA18" s="177"/>
      <c r="AB18" s="178"/>
      <c r="AC18" s="177"/>
      <c r="AD18" s="177"/>
      <c r="AE18" s="186"/>
      <c r="AF18" s="177"/>
      <c r="AG18" s="178"/>
      <c r="AH18" s="177"/>
      <c r="AI18" s="177"/>
      <c r="AJ18" s="186"/>
      <c r="AK18" s="179"/>
      <c r="AL18" s="179"/>
      <c r="AM18" s="179"/>
      <c r="AN18" s="180"/>
      <c r="AO18" s="180"/>
      <c r="AP18" s="180"/>
      <c r="AQ18" s="180"/>
      <c r="AR18" s="187">
        <f t="shared" si="1"/>
        <v>0</v>
      </c>
      <c r="AS18" s="183"/>
      <c r="AT18" s="188">
        <f t="shared" si="4"/>
      </c>
      <c r="AU18" s="189">
        <f>IF(AS18="","",RANK(AT18,$AT$6:$AT25,1))</f>
      </c>
      <c r="AV18" s="173">
        <f t="shared" si="2"/>
      </c>
      <c r="AW18" s="235">
        <f>IF(AV18="","",RANK(AV18,$AV$6:$AV25,1))</f>
      </c>
    </row>
    <row r="19" spans="1:49" ht="16.5" customHeight="1">
      <c r="A19" s="237"/>
      <c r="B19" s="175"/>
      <c r="C19" s="176"/>
      <c r="D19" s="177"/>
      <c r="E19" s="178"/>
      <c r="F19" s="177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80"/>
      <c r="S19" s="180"/>
      <c r="T19" s="180"/>
      <c r="U19" s="181">
        <f t="shared" si="0"/>
        <v>0</v>
      </c>
      <c r="V19" s="182"/>
      <c r="W19" s="183">
        <f t="shared" si="3"/>
      </c>
      <c r="X19" s="184">
        <f>IF(V19="","",RANK(W19,$W$6:$W25,1))</f>
      </c>
      <c r="Y19" s="185"/>
      <c r="Z19" s="176"/>
      <c r="AA19" s="177"/>
      <c r="AB19" s="178"/>
      <c r="AC19" s="177"/>
      <c r="AD19" s="177"/>
      <c r="AE19" s="186"/>
      <c r="AF19" s="177"/>
      <c r="AG19" s="178"/>
      <c r="AH19" s="177"/>
      <c r="AI19" s="177"/>
      <c r="AJ19" s="186"/>
      <c r="AK19" s="179"/>
      <c r="AL19" s="179"/>
      <c r="AM19" s="179"/>
      <c r="AN19" s="180"/>
      <c r="AO19" s="180"/>
      <c r="AP19" s="180"/>
      <c r="AQ19" s="180"/>
      <c r="AR19" s="187">
        <f t="shared" si="1"/>
        <v>0</v>
      </c>
      <c r="AS19" s="183"/>
      <c r="AT19" s="188">
        <f t="shared" si="4"/>
      </c>
      <c r="AU19" s="189">
        <f>IF(AS19="","",RANK(AT19,$AT$6:$AT25,1))</f>
      </c>
      <c r="AV19" s="173">
        <f t="shared" si="2"/>
      </c>
      <c r="AW19" s="235">
        <f>IF(AV19="","",RANK(AV19,$AV$6:$AV25,1))</f>
      </c>
    </row>
    <row r="20" spans="1:49" ht="16.5" customHeight="1">
      <c r="A20" s="209"/>
      <c r="B20" s="175"/>
      <c r="C20" s="176"/>
      <c r="D20" s="177"/>
      <c r="E20" s="178"/>
      <c r="F20" s="17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80"/>
      <c r="S20" s="180"/>
      <c r="T20" s="180"/>
      <c r="U20" s="181">
        <f t="shared" si="0"/>
        <v>0</v>
      </c>
      <c r="V20" s="182"/>
      <c r="W20" s="183">
        <f t="shared" si="3"/>
      </c>
      <c r="X20" s="184">
        <f>IF(V20="","",RANK(W20,$W$6:$W25,1))</f>
      </c>
      <c r="Y20" s="185"/>
      <c r="Z20" s="176"/>
      <c r="AA20" s="177"/>
      <c r="AB20" s="178"/>
      <c r="AC20" s="177"/>
      <c r="AD20" s="177"/>
      <c r="AE20" s="186"/>
      <c r="AF20" s="177"/>
      <c r="AG20" s="178"/>
      <c r="AH20" s="177"/>
      <c r="AI20" s="177"/>
      <c r="AJ20" s="186"/>
      <c r="AK20" s="179"/>
      <c r="AL20" s="179"/>
      <c r="AM20" s="179"/>
      <c r="AN20" s="180"/>
      <c r="AO20" s="180"/>
      <c r="AP20" s="180"/>
      <c r="AQ20" s="180"/>
      <c r="AR20" s="187">
        <f t="shared" si="1"/>
        <v>0</v>
      </c>
      <c r="AS20" s="183"/>
      <c r="AT20" s="188">
        <f t="shared" si="4"/>
      </c>
      <c r="AU20" s="189">
        <f>IF(AS20="","",RANK(AT20,$AT$6:$AT25,1))</f>
      </c>
      <c r="AV20" s="173">
        <f t="shared" si="2"/>
      </c>
      <c r="AW20" s="235">
        <f>IF(AV20="","",RANK(AV20,$AV$6:$AV25,1))</f>
      </c>
    </row>
    <row r="21" spans="1:49" ht="16.5" customHeight="1">
      <c r="A21" s="209"/>
      <c r="B21" s="175"/>
      <c r="C21" s="176"/>
      <c r="D21" s="177"/>
      <c r="E21" s="178"/>
      <c r="F21" s="177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R21" s="180"/>
      <c r="S21" s="180"/>
      <c r="T21" s="180"/>
      <c r="U21" s="181">
        <f t="shared" si="0"/>
        <v>0</v>
      </c>
      <c r="V21" s="182"/>
      <c r="W21" s="183">
        <f t="shared" si="3"/>
      </c>
      <c r="X21" s="184">
        <f>IF(V21="","",RANK(W21,$W$6:$W25,1))</f>
      </c>
      <c r="Y21" s="185"/>
      <c r="Z21" s="176"/>
      <c r="AA21" s="177"/>
      <c r="AB21" s="178"/>
      <c r="AC21" s="177"/>
      <c r="AD21" s="177"/>
      <c r="AE21" s="186"/>
      <c r="AF21" s="177"/>
      <c r="AG21" s="178"/>
      <c r="AH21" s="177"/>
      <c r="AI21" s="177"/>
      <c r="AJ21" s="186"/>
      <c r="AK21" s="179"/>
      <c r="AL21" s="179"/>
      <c r="AM21" s="179"/>
      <c r="AN21" s="180"/>
      <c r="AO21" s="180"/>
      <c r="AP21" s="180"/>
      <c r="AQ21" s="180"/>
      <c r="AR21" s="187">
        <f t="shared" si="1"/>
        <v>0</v>
      </c>
      <c r="AS21" s="183"/>
      <c r="AT21" s="188">
        <f t="shared" si="4"/>
      </c>
      <c r="AU21" s="189">
        <f>IF(AS21="","",RANK(AT21,$AT$6:$AT25,1))</f>
      </c>
      <c r="AV21" s="173">
        <f t="shared" si="2"/>
      </c>
      <c r="AW21" s="235">
        <f>IF(AV21="","",RANK(AV21,$AV$6:$AV25,1))</f>
      </c>
    </row>
    <row r="22" spans="1:49" ht="16.5" customHeight="1">
      <c r="A22" s="209"/>
      <c r="B22" s="175"/>
      <c r="C22" s="176"/>
      <c r="D22" s="177"/>
      <c r="E22" s="178"/>
      <c r="F22" s="177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180"/>
      <c r="S22" s="180"/>
      <c r="T22" s="180"/>
      <c r="U22" s="181">
        <f t="shared" si="0"/>
        <v>0</v>
      </c>
      <c r="V22" s="182"/>
      <c r="W22" s="183">
        <f t="shared" si="3"/>
      </c>
      <c r="X22" s="184">
        <f>IF(V22="","",RANK(W22,$W$6:$W25,1))</f>
      </c>
      <c r="Y22" s="185"/>
      <c r="Z22" s="176"/>
      <c r="AA22" s="177"/>
      <c r="AB22" s="178"/>
      <c r="AC22" s="177"/>
      <c r="AD22" s="177"/>
      <c r="AE22" s="186"/>
      <c r="AF22" s="177"/>
      <c r="AG22" s="178"/>
      <c r="AH22" s="177"/>
      <c r="AI22" s="177"/>
      <c r="AJ22" s="186"/>
      <c r="AK22" s="179"/>
      <c r="AL22" s="179"/>
      <c r="AM22" s="179"/>
      <c r="AN22" s="180"/>
      <c r="AO22" s="180"/>
      <c r="AP22" s="180"/>
      <c r="AQ22" s="180"/>
      <c r="AR22" s="187">
        <f t="shared" si="1"/>
        <v>0</v>
      </c>
      <c r="AS22" s="183"/>
      <c r="AT22" s="188">
        <f t="shared" si="4"/>
      </c>
      <c r="AU22" s="189">
        <f>IF(AS22="","",RANK(AT22,$AT$6:$AT25,1))</f>
      </c>
      <c r="AV22" s="173">
        <f t="shared" si="2"/>
      </c>
      <c r="AW22" s="235">
        <f>IF(AV22="","",RANK(AV22,$AV$6:$AV25,1))</f>
      </c>
    </row>
    <row r="23" spans="1:49" ht="16.5" customHeight="1">
      <c r="A23" s="209"/>
      <c r="B23" s="175"/>
      <c r="C23" s="176"/>
      <c r="D23" s="177"/>
      <c r="E23" s="178"/>
      <c r="F23" s="177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180"/>
      <c r="S23" s="180"/>
      <c r="T23" s="180"/>
      <c r="U23" s="181">
        <f t="shared" si="0"/>
        <v>0</v>
      </c>
      <c r="V23" s="182"/>
      <c r="W23" s="183">
        <f t="shared" si="3"/>
      </c>
      <c r="X23" s="184">
        <f>IF(V23="","",RANK(W23,$W$6:$W25,1))</f>
      </c>
      <c r="Y23" s="185"/>
      <c r="Z23" s="176"/>
      <c r="AA23" s="177"/>
      <c r="AB23" s="178"/>
      <c r="AC23" s="177"/>
      <c r="AD23" s="177"/>
      <c r="AE23" s="186"/>
      <c r="AF23" s="177"/>
      <c r="AG23" s="178"/>
      <c r="AH23" s="177"/>
      <c r="AI23" s="177"/>
      <c r="AJ23" s="186"/>
      <c r="AK23" s="179"/>
      <c r="AL23" s="179"/>
      <c r="AM23" s="179"/>
      <c r="AN23" s="180"/>
      <c r="AO23" s="180"/>
      <c r="AP23" s="180"/>
      <c r="AQ23" s="180"/>
      <c r="AR23" s="187">
        <f t="shared" si="1"/>
        <v>0</v>
      </c>
      <c r="AS23" s="183"/>
      <c r="AT23" s="188">
        <f t="shared" si="4"/>
      </c>
      <c r="AU23" s="189">
        <f>IF(AS23="","",RANK(AT23,$AT$6:$AT25,1))</f>
      </c>
      <c r="AV23" s="173">
        <f t="shared" si="2"/>
      </c>
      <c r="AW23" s="235">
        <f>IF(AV23="","",RANK(AV23,$AV$6:$AV25,1))</f>
      </c>
    </row>
    <row r="24" spans="1:49" ht="16.5" customHeight="1">
      <c r="A24" s="209"/>
      <c r="B24" s="175"/>
      <c r="C24" s="176"/>
      <c r="D24" s="177"/>
      <c r="E24" s="178"/>
      <c r="F24" s="177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R24" s="180"/>
      <c r="S24" s="180"/>
      <c r="T24" s="180"/>
      <c r="U24" s="181">
        <f t="shared" si="0"/>
        <v>0</v>
      </c>
      <c r="V24" s="182"/>
      <c r="W24" s="183">
        <f t="shared" si="3"/>
      </c>
      <c r="X24" s="184">
        <f>IF(V24="","",RANK(W24,$W$6:$W25,1))</f>
      </c>
      <c r="Y24" s="185"/>
      <c r="Z24" s="176"/>
      <c r="AA24" s="177"/>
      <c r="AB24" s="178"/>
      <c r="AC24" s="177"/>
      <c r="AD24" s="177"/>
      <c r="AE24" s="186"/>
      <c r="AF24" s="177"/>
      <c r="AG24" s="178"/>
      <c r="AH24" s="177"/>
      <c r="AI24" s="177"/>
      <c r="AJ24" s="186"/>
      <c r="AK24" s="179"/>
      <c r="AL24" s="179"/>
      <c r="AM24" s="179"/>
      <c r="AN24" s="180"/>
      <c r="AO24" s="180"/>
      <c r="AP24" s="180"/>
      <c r="AQ24" s="180"/>
      <c r="AR24" s="187">
        <f t="shared" si="1"/>
        <v>0</v>
      </c>
      <c r="AS24" s="183"/>
      <c r="AT24" s="188">
        <f t="shared" si="4"/>
      </c>
      <c r="AU24" s="189">
        <f>IF(AS24="","",RANK(AT24,$AT$6:$AT25,1))</f>
      </c>
      <c r="AV24" s="173">
        <f t="shared" si="2"/>
      </c>
      <c r="AW24" s="235">
        <f>IF(AV24="","",RANK(AV24,$AV$6:$AV25,1))</f>
      </c>
    </row>
    <row r="25" spans="1:49" ht="16.5" customHeight="1" thickBot="1">
      <c r="A25" s="210"/>
      <c r="B25" s="193"/>
      <c r="C25" s="194"/>
      <c r="D25" s="195"/>
      <c r="E25" s="196"/>
      <c r="F25" s="195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  <c r="R25" s="198"/>
      <c r="S25" s="198"/>
      <c r="T25" s="198"/>
      <c r="U25" s="199">
        <f t="shared" si="0"/>
        <v>0</v>
      </c>
      <c r="V25" s="200"/>
      <c r="W25" s="201">
        <f t="shared" si="3"/>
      </c>
      <c r="X25" s="202">
        <f>IF(V25="","",RANK(W25,$W$6:$W25,1))</f>
      </c>
      <c r="Y25" s="203"/>
      <c r="Z25" s="194"/>
      <c r="AA25" s="195"/>
      <c r="AB25" s="196"/>
      <c r="AC25" s="195"/>
      <c r="AD25" s="195"/>
      <c r="AE25" s="204"/>
      <c r="AF25" s="195"/>
      <c r="AG25" s="196"/>
      <c r="AH25" s="195"/>
      <c r="AI25" s="195"/>
      <c r="AJ25" s="204"/>
      <c r="AK25" s="197"/>
      <c r="AL25" s="197"/>
      <c r="AM25" s="197"/>
      <c r="AN25" s="198"/>
      <c r="AO25" s="198"/>
      <c r="AP25" s="198"/>
      <c r="AQ25" s="198"/>
      <c r="AR25" s="205">
        <f t="shared" si="1"/>
        <v>0</v>
      </c>
      <c r="AS25" s="201"/>
      <c r="AT25" s="206">
        <f t="shared" si="4"/>
      </c>
      <c r="AU25" s="207">
        <f>IF(AS25="","",RANK(AT25,$AT$6:$AT25,1))</f>
      </c>
      <c r="AV25" s="208">
        <f t="shared" si="2"/>
      </c>
      <c r="AW25" s="232">
        <f>IF(AV25="","",RANK(AV25,$AV$6:$AV25,1))</f>
      </c>
    </row>
  </sheetData>
  <sheetProtection/>
  <mergeCells count="4">
    <mergeCell ref="X1:X4"/>
    <mergeCell ref="AU1:AU4"/>
    <mergeCell ref="B2:T4"/>
    <mergeCell ref="Y2:AQ4"/>
  </mergeCells>
  <printOptions/>
  <pageMargins left="0.7" right="0.7" top="0.75" bottom="0.75" header="0.3" footer="0.3"/>
  <pageSetup orientation="landscape" paperSize="9" scale="72" r:id="rId1"/>
  <headerFooter>
    <oddHeader>&amp;C&amp;"Arial,Cursief"&amp;12Mini-marathon
23 november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="120" zoomScaleNormal="120" zoomScalePageLayoutView="0" workbookViewId="0" topLeftCell="A1">
      <selection activeCell="AF22" sqref="AF22"/>
    </sheetView>
  </sheetViews>
  <sheetFormatPr defaultColWidth="9.140625" defaultRowHeight="12.75"/>
  <cols>
    <col min="1" max="1" width="17.7109375" style="0" bestFit="1" customWidth="1"/>
    <col min="2" max="10" width="2.421875" style="0" customWidth="1"/>
    <col min="11" max="11" width="3.00390625" style="0" bestFit="1" customWidth="1"/>
    <col min="12" max="22" width="2.421875" style="0" customWidth="1"/>
    <col min="23" max="23" width="5.7109375" style="0" bestFit="1" customWidth="1"/>
    <col min="24" max="24" width="6.421875" style="0" bestFit="1" customWidth="1"/>
    <col min="25" max="26" width="7.00390625" style="0" customWidth="1"/>
  </cols>
  <sheetData>
    <row r="1" spans="1:27" ht="12.75" customHeight="1">
      <c r="A1" s="49"/>
      <c r="B1" s="462" t="s">
        <v>20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4"/>
      <c r="W1" s="72"/>
      <c r="X1" s="73"/>
      <c r="Y1" s="76" t="s">
        <v>2</v>
      </c>
      <c r="Z1" s="460"/>
      <c r="AA1" s="71"/>
    </row>
    <row r="2" spans="1:27" ht="12.75" customHeight="1">
      <c r="A2" s="15"/>
      <c r="B2" s="465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7"/>
      <c r="W2" s="16" t="s">
        <v>4</v>
      </c>
      <c r="X2" s="17" t="s">
        <v>1</v>
      </c>
      <c r="Y2" s="77" t="s">
        <v>4</v>
      </c>
      <c r="Z2" s="461"/>
      <c r="AA2" s="71"/>
    </row>
    <row r="3" spans="1:27" ht="12.75" customHeight="1">
      <c r="A3" s="74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70"/>
      <c r="W3" s="75" t="s">
        <v>5</v>
      </c>
      <c r="X3" s="25" t="s">
        <v>6</v>
      </c>
      <c r="Y3" s="78" t="s">
        <v>6</v>
      </c>
      <c r="Z3" s="461"/>
      <c r="AA3" s="71"/>
    </row>
    <row r="4" spans="1:26" ht="20.25" customHeight="1">
      <c r="A4" s="57" t="s">
        <v>18</v>
      </c>
      <c r="B4" s="79">
        <v>1</v>
      </c>
      <c r="C4" s="80">
        <v>2</v>
      </c>
      <c r="D4" s="83">
        <v>3</v>
      </c>
      <c r="E4" s="80">
        <v>4</v>
      </c>
      <c r="F4" s="80">
        <v>5</v>
      </c>
      <c r="G4" s="83" t="s">
        <v>21</v>
      </c>
      <c r="H4" s="80" t="s">
        <v>22</v>
      </c>
      <c r="I4" s="83" t="s">
        <v>23</v>
      </c>
      <c r="J4" s="80" t="s">
        <v>24</v>
      </c>
      <c r="K4" s="80">
        <v>7</v>
      </c>
      <c r="L4" s="80">
        <v>8</v>
      </c>
      <c r="M4" s="80">
        <v>8</v>
      </c>
      <c r="N4" s="80" t="s">
        <v>69</v>
      </c>
      <c r="O4" s="80" t="s">
        <v>70</v>
      </c>
      <c r="P4" s="83" t="s">
        <v>71</v>
      </c>
      <c r="Q4" s="80" t="s">
        <v>72</v>
      </c>
      <c r="R4" s="80">
        <v>10</v>
      </c>
      <c r="S4" s="81">
        <v>11</v>
      </c>
      <c r="T4" s="81">
        <v>12</v>
      </c>
      <c r="U4" s="136"/>
      <c r="V4" s="137"/>
      <c r="W4" s="58"/>
      <c r="X4" s="59"/>
      <c r="Y4" s="60"/>
      <c r="Z4" s="61"/>
    </row>
    <row r="5" spans="1:26" ht="15" customHeight="1">
      <c r="A5" s="82" t="s">
        <v>94</v>
      </c>
      <c r="B5" s="85"/>
      <c r="C5" s="86">
        <v>5</v>
      </c>
      <c r="D5" s="87"/>
      <c r="E5" s="88"/>
      <c r="F5" s="87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90"/>
      <c r="T5" s="90"/>
      <c r="U5" s="90"/>
      <c r="V5" s="91"/>
      <c r="W5" s="92">
        <f>SUM(B5:V5)</f>
        <v>5</v>
      </c>
      <c r="X5" s="93">
        <v>83.91</v>
      </c>
      <c r="Y5" s="94">
        <f>IF(X5="","",SUM(W5,X5))</f>
        <v>88.91</v>
      </c>
      <c r="Z5" s="425">
        <v>1</v>
      </c>
    </row>
    <row r="6" spans="1:26" ht="15" customHeight="1">
      <c r="A6" s="82" t="s">
        <v>98</v>
      </c>
      <c r="B6" s="102"/>
      <c r="C6" s="103"/>
      <c r="D6" s="104"/>
      <c r="E6" s="105"/>
      <c r="F6" s="104"/>
      <c r="G6" s="106"/>
      <c r="H6" s="106"/>
      <c r="I6" s="106"/>
      <c r="J6" s="106"/>
      <c r="K6" s="106">
        <v>5</v>
      </c>
      <c r="L6" s="106"/>
      <c r="M6" s="106"/>
      <c r="N6" s="106"/>
      <c r="O6" s="106"/>
      <c r="P6" s="106"/>
      <c r="Q6" s="82"/>
      <c r="R6" s="82"/>
      <c r="S6" s="82"/>
      <c r="T6" s="82"/>
      <c r="U6" s="82"/>
      <c r="V6" s="107"/>
      <c r="W6" s="108">
        <f>SUM(B6:V6)</f>
        <v>5</v>
      </c>
      <c r="X6" s="109">
        <v>91.49</v>
      </c>
      <c r="Y6" s="110">
        <f>IF(X6="","",SUM(W6,X6))</f>
        <v>96.49</v>
      </c>
      <c r="Z6" s="139">
        <v>2</v>
      </c>
    </row>
    <row r="7" spans="1:26" ht="15" customHeight="1" thickBot="1">
      <c r="A7" s="119" t="s">
        <v>93</v>
      </c>
      <c r="B7" s="120"/>
      <c r="C7" s="121">
        <v>5</v>
      </c>
      <c r="D7" s="122"/>
      <c r="E7" s="123"/>
      <c r="F7" s="122"/>
      <c r="G7" s="124"/>
      <c r="H7" s="124"/>
      <c r="I7" s="124"/>
      <c r="J7" s="124"/>
      <c r="K7" s="124"/>
      <c r="L7" s="124"/>
      <c r="M7" s="124"/>
      <c r="N7" s="124"/>
      <c r="O7" s="124">
        <v>5</v>
      </c>
      <c r="P7" s="124">
        <v>5</v>
      </c>
      <c r="Q7" s="119"/>
      <c r="R7" s="119"/>
      <c r="S7" s="119"/>
      <c r="T7" s="119"/>
      <c r="U7" s="119"/>
      <c r="V7" s="125"/>
      <c r="W7" s="126">
        <f>SUM(B7:V7)</f>
        <v>15</v>
      </c>
      <c r="X7" s="127">
        <v>97.5</v>
      </c>
      <c r="Y7" s="128">
        <f>IF(X7="","",SUM(W7,X7))</f>
        <v>112.5</v>
      </c>
      <c r="Z7" s="426">
        <v>3</v>
      </c>
    </row>
    <row r="8" spans="2:26" ht="12.75" customHeight="1">
      <c r="B8" s="442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54"/>
      <c r="W8" s="13"/>
      <c r="X8" s="23"/>
      <c r="Y8" s="14" t="s">
        <v>2</v>
      </c>
      <c r="Z8" s="471"/>
    </row>
    <row r="9" spans="2:26" ht="12.75" customHeight="1">
      <c r="B9" s="444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51"/>
      <c r="W9" s="16" t="s">
        <v>4</v>
      </c>
      <c r="X9" s="17" t="s">
        <v>1</v>
      </c>
      <c r="Y9" s="17" t="s">
        <v>4</v>
      </c>
      <c r="Z9" s="472"/>
    </row>
    <row r="10" spans="2:26" ht="12.75" customHeight="1">
      <c r="B10" s="445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53"/>
      <c r="W10" s="16" t="s">
        <v>5</v>
      </c>
      <c r="X10" s="17" t="s">
        <v>6</v>
      </c>
      <c r="Y10" s="17" t="s">
        <v>6</v>
      </c>
      <c r="Z10" s="472"/>
    </row>
    <row r="11" spans="1:26" ht="20.25" customHeight="1">
      <c r="A11" s="57" t="s">
        <v>13</v>
      </c>
      <c r="B11" s="79">
        <v>1</v>
      </c>
      <c r="C11" s="80">
        <v>2</v>
      </c>
      <c r="D11" s="83">
        <v>3</v>
      </c>
      <c r="E11" s="80">
        <v>4</v>
      </c>
      <c r="F11" s="80">
        <v>5</v>
      </c>
      <c r="G11" s="83" t="s">
        <v>21</v>
      </c>
      <c r="H11" s="80" t="s">
        <v>22</v>
      </c>
      <c r="I11" s="83" t="s">
        <v>23</v>
      </c>
      <c r="J11" s="80" t="s">
        <v>24</v>
      </c>
      <c r="K11" s="80">
        <v>7</v>
      </c>
      <c r="L11" s="80">
        <v>8</v>
      </c>
      <c r="M11" s="80">
        <v>8</v>
      </c>
      <c r="N11" s="80" t="s">
        <v>69</v>
      </c>
      <c r="O11" s="80" t="s">
        <v>70</v>
      </c>
      <c r="P11" s="83" t="s">
        <v>71</v>
      </c>
      <c r="Q11" s="80" t="s">
        <v>72</v>
      </c>
      <c r="R11" s="80">
        <v>10</v>
      </c>
      <c r="S11" s="81">
        <v>11</v>
      </c>
      <c r="T11" s="81">
        <v>12</v>
      </c>
      <c r="U11" s="136"/>
      <c r="V11" s="137"/>
      <c r="W11" s="58"/>
      <c r="X11" s="59"/>
      <c r="Y11" s="60"/>
      <c r="Z11" s="427"/>
    </row>
    <row r="12" spans="1:26" ht="15" customHeight="1">
      <c r="A12" s="82" t="s">
        <v>45</v>
      </c>
      <c r="B12" s="85"/>
      <c r="C12" s="86"/>
      <c r="D12" s="87"/>
      <c r="E12" s="88"/>
      <c r="F12" s="87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90"/>
      <c r="S12" s="90"/>
      <c r="T12" s="90"/>
      <c r="U12" s="90"/>
      <c r="V12" s="91"/>
      <c r="W12" s="92">
        <f aca="true" t="shared" si="0" ref="W12:W17">SUM(B12:V12)</f>
        <v>0</v>
      </c>
      <c r="X12" s="93">
        <v>79.18</v>
      </c>
      <c r="Y12" s="94">
        <f aca="true" t="shared" si="1" ref="Y12:Y17">IF(X12="","",SUM(W12,X12))</f>
        <v>79.18</v>
      </c>
      <c r="Z12" s="425">
        <v>1</v>
      </c>
    </row>
    <row r="13" spans="1:27" ht="15" customHeight="1">
      <c r="A13" s="82" t="s">
        <v>38</v>
      </c>
      <c r="B13" s="102"/>
      <c r="C13" s="103"/>
      <c r="D13" s="104"/>
      <c r="E13" s="105"/>
      <c r="F13" s="10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82"/>
      <c r="R13" s="82"/>
      <c r="S13" s="82"/>
      <c r="T13" s="82"/>
      <c r="U13" s="82"/>
      <c r="V13" s="107"/>
      <c r="W13" s="108">
        <f t="shared" si="0"/>
        <v>0</v>
      </c>
      <c r="X13" s="109">
        <v>82.15</v>
      </c>
      <c r="Y13" s="110">
        <f t="shared" si="1"/>
        <v>82.15</v>
      </c>
      <c r="Z13" s="139">
        <v>2</v>
      </c>
      <c r="AA13" s="71"/>
    </row>
    <row r="14" spans="1:27" ht="15" customHeight="1">
      <c r="A14" s="82" t="s">
        <v>126</v>
      </c>
      <c r="B14" s="102"/>
      <c r="C14" s="103"/>
      <c r="D14" s="104"/>
      <c r="E14" s="105"/>
      <c r="F14" s="10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82"/>
      <c r="R14" s="82"/>
      <c r="S14" s="82"/>
      <c r="T14" s="82"/>
      <c r="U14" s="82"/>
      <c r="V14" s="107"/>
      <c r="W14" s="108">
        <f t="shared" si="0"/>
        <v>0</v>
      </c>
      <c r="X14" s="109">
        <v>82.59</v>
      </c>
      <c r="Y14" s="110">
        <f t="shared" si="1"/>
        <v>82.59</v>
      </c>
      <c r="Z14" s="139">
        <v>3</v>
      </c>
      <c r="AA14" s="71"/>
    </row>
    <row r="15" spans="1:27" ht="15" customHeight="1">
      <c r="A15" s="82" t="s">
        <v>33</v>
      </c>
      <c r="B15" s="102"/>
      <c r="C15" s="103"/>
      <c r="D15" s="104"/>
      <c r="E15" s="105"/>
      <c r="F15" s="10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82"/>
      <c r="R15" s="82"/>
      <c r="S15" s="82"/>
      <c r="T15" s="82"/>
      <c r="U15" s="82"/>
      <c r="V15" s="107"/>
      <c r="W15" s="108">
        <f t="shared" si="0"/>
        <v>0</v>
      </c>
      <c r="X15" s="109">
        <v>86.39</v>
      </c>
      <c r="Y15" s="110">
        <f t="shared" si="1"/>
        <v>86.39</v>
      </c>
      <c r="Z15" s="139">
        <v>4</v>
      </c>
      <c r="AA15" s="71"/>
    </row>
    <row r="16" spans="1:26" ht="15" customHeight="1">
      <c r="A16" s="82" t="s">
        <v>43</v>
      </c>
      <c r="B16" s="102"/>
      <c r="C16" s="103"/>
      <c r="D16" s="104"/>
      <c r="E16" s="105"/>
      <c r="F16" s="104"/>
      <c r="G16" s="106"/>
      <c r="H16" s="106"/>
      <c r="I16" s="106"/>
      <c r="J16" s="106"/>
      <c r="K16" s="106">
        <v>5</v>
      </c>
      <c r="L16" s="106"/>
      <c r="M16" s="106"/>
      <c r="N16" s="106"/>
      <c r="O16" s="106"/>
      <c r="P16" s="106"/>
      <c r="Q16" s="82"/>
      <c r="R16" s="82"/>
      <c r="S16" s="82"/>
      <c r="T16" s="82"/>
      <c r="U16" s="82"/>
      <c r="V16" s="107"/>
      <c r="W16" s="108">
        <f t="shared" si="0"/>
        <v>5</v>
      </c>
      <c r="X16" s="109">
        <v>85.39</v>
      </c>
      <c r="Y16" s="110">
        <f t="shared" si="1"/>
        <v>90.39</v>
      </c>
      <c r="Z16" s="139">
        <v>5</v>
      </c>
    </row>
    <row r="17" spans="1:26" ht="15" customHeight="1" thickBot="1">
      <c r="A17" s="119" t="s">
        <v>39</v>
      </c>
      <c r="B17" s="120"/>
      <c r="C17" s="121"/>
      <c r="D17" s="122"/>
      <c r="E17" s="123"/>
      <c r="F17" s="122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19"/>
      <c r="R17" s="119"/>
      <c r="S17" s="119"/>
      <c r="T17" s="119"/>
      <c r="U17" s="119"/>
      <c r="V17" s="125"/>
      <c r="W17" s="126">
        <f t="shared" si="0"/>
        <v>0</v>
      </c>
      <c r="X17" s="127">
        <v>93.47</v>
      </c>
      <c r="Y17" s="128">
        <f t="shared" si="1"/>
        <v>93.47</v>
      </c>
      <c r="Z17" s="426">
        <v>6</v>
      </c>
    </row>
    <row r="18" spans="2:26" ht="12.75" customHeight="1">
      <c r="B18" s="442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54"/>
      <c r="W18" s="13"/>
      <c r="X18" s="23"/>
      <c r="Y18" s="14" t="s">
        <v>2</v>
      </c>
      <c r="Z18" s="471"/>
    </row>
    <row r="19" spans="2:26" ht="12.75" customHeight="1">
      <c r="B19" s="444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51"/>
      <c r="W19" s="16" t="s">
        <v>4</v>
      </c>
      <c r="X19" s="17" t="s">
        <v>1</v>
      </c>
      <c r="Y19" s="17" t="s">
        <v>4</v>
      </c>
      <c r="Z19" s="472"/>
    </row>
    <row r="20" spans="2:27" ht="12.75" customHeight="1">
      <c r="B20" s="445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53"/>
      <c r="W20" s="16" t="s">
        <v>5</v>
      </c>
      <c r="X20" s="17" t="s">
        <v>6</v>
      </c>
      <c r="Y20" s="17" t="s">
        <v>6</v>
      </c>
      <c r="Z20" s="472"/>
      <c r="AA20" s="71"/>
    </row>
    <row r="21" spans="1:27" ht="20.25" customHeight="1">
      <c r="A21" s="67" t="s">
        <v>14</v>
      </c>
      <c r="B21" s="79">
        <v>1</v>
      </c>
      <c r="C21" s="80">
        <v>2</v>
      </c>
      <c r="D21" s="83">
        <v>3</v>
      </c>
      <c r="E21" s="80">
        <v>4</v>
      </c>
      <c r="F21" s="80">
        <v>5</v>
      </c>
      <c r="G21" s="83" t="s">
        <v>21</v>
      </c>
      <c r="H21" s="80" t="s">
        <v>22</v>
      </c>
      <c r="I21" s="83" t="s">
        <v>23</v>
      </c>
      <c r="J21" s="80" t="s">
        <v>24</v>
      </c>
      <c r="K21" s="80">
        <v>7</v>
      </c>
      <c r="L21" s="80">
        <v>8</v>
      </c>
      <c r="M21" s="80">
        <v>8</v>
      </c>
      <c r="N21" s="80" t="s">
        <v>69</v>
      </c>
      <c r="O21" s="80" t="s">
        <v>70</v>
      </c>
      <c r="P21" s="83" t="s">
        <v>71</v>
      </c>
      <c r="Q21" s="80" t="s">
        <v>72</v>
      </c>
      <c r="R21" s="80">
        <v>10</v>
      </c>
      <c r="S21" s="81">
        <v>11</v>
      </c>
      <c r="T21" s="81">
        <v>12</v>
      </c>
      <c r="U21" s="136"/>
      <c r="V21" s="137"/>
      <c r="W21" s="68"/>
      <c r="X21" s="69"/>
      <c r="Y21" s="69"/>
      <c r="Z21" s="428"/>
      <c r="AA21" s="71"/>
    </row>
    <row r="22" spans="1:27" ht="15" customHeight="1">
      <c r="A22" s="287" t="s">
        <v>65</v>
      </c>
      <c r="B22" s="285"/>
      <c r="C22" s="86"/>
      <c r="D22" s="87"/>
      <c r="E22" s="88"/>
      <c r="F22" s="87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0"/>
      <c r="S22" s="90"/>
      <c r="T22" s="90"/>
      <c r="U22" s="90"/>
      <c r="V22" s="91"/>
      <c r="W22" s="92">
        <f aca="true" t="shared" si="2" ref="W22:W27">SUM(B22:V22)</f>
        <v>0</v>
      </c>
      <c r="X22" s="93">
        <v>77.27</v>
      </c>
      <c r="Y22" s="94">
        <f aca="true" t="shared" si="3" ref="Y22:Y27">IF(X22="","",SUM(W22,X22))</f>
        <v>77.27</v>
      </c>
      <c r="Z22" s="425">
        <v>1</v>
      </c>
      <c r="AA22" s="71"/>
    </row>
    <row r="23" spans="1:26" ht="15" customHeight="1">
      <c r="A23" s="288" t="s">
        <v>79</v>
      </c>
      <c r="B23" s="286"/>
      <c r="C23" s="103"/>
      <c r="D23" s="104">
        <v>5</v>
      </c>
      <c r="E23" s="105"/>
      <c r="F23" s="104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82"/>
      <c r="R23" s="82"/>
      <c r="S23" s="82"/>
      <c r="T23" s="82"/>
      <c r="U23" s="82"/>
      <c r="V23" s="107"/>
      <c r="W23" s="108">
        <f t="shared" si="2"/>
        <v>5</v>
      </c>
      <c r="X23" s="109">
        <v>76.61</v>
      </c>
      <c r="Y23" s="110">
        <f t="shared" si="3"/>
        <v>81.61</v>
      </c>
      <c r="Z23" s="139">
        <v>2</v>
      </c>
    </row>
    <row r="24" spans="1:27" ht="15" customHeight="1">
      <c r="A24" s="288" t="s">
        <v>92</v>
      </c>
      <c r="B24" s="286"/>
      <c r="C24" s="103"/>
      <c r="D24" s="104"/>
      <c r="E24" s="105"/>
      <c r="F24" s="104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82"/>
      <c r="R24" s="82"/>
      <c r="S24" s="82"/>
      <c r="T24" s="82"/>
      <c r="U24" s="82"/>
      <c r="V24" s="107"/>
      <c r="W24" s="108">
        <f t="shared" si="2"/>
        <v>0</v>
      </c>
      <c r="X24" s="109">
        <v>82.39</v>
      </c>
      <c r="Y24" s="110">
        <f t="shared" si="3"/>
        <v>82.39</v>
      </c>
      <c r="Z24" s="139">
        <v>3</v>
      </c>
      <c r="AA24" s="284"/>
    </row>
    <row r="25" spans="1:26" ht="15" customHeight="1">
      <c r="A25" s="288" t="s">
        <v>87</v>
      </c>
      <c r="B25" s="286"/>
      <c r="C25" s="103"/>
      <c r="D25" s="104"/>
      <c r="E25" s="105"/>
      <c r="F25" s="104"/>
      <c r="G25" s="106"/>
      <c r="H25" s="106">
        <v>5</v>
      </c>
      <c r="I25" s="106"/>
      <c r="J25" s="106"/>
      <c r="K25" s="106"/>
      <c r="L25" s="106"/>
      <c r="M25" s="106"/>
      <c r="N25" s="106"/>
      <c r="O25" s="106"/>
      <c r="P25" s="106"/>
      <c r="Q25" s="82"/>
      <c r="R25" s="82"/>
      <c r="S25" s="82"/>
      <c r="T25" s="82"/>
      <c r="U25" s="82"/>
      <c r="V25" s="107"/>
      <c r="W25" s="108">
        <f t="shared" si="2"/>
        <v>5</v>
      </c>
      <c r="X25" s="109">
        <v>78.37</v>
      </c>
      <c r="Y25" s="110">
        <f t="shared" si="3"/>
        <v>83.37</v>
      </c>
      <c r="Z25" s="139">
        <v>4</v>
      </c>
    </row>
    <row r="26" spans="1:27" ht="15" customHeight="1">
      <c r="A26" s="288" t="s">
        <v>67</v>
      </c>
      <c r="B26" s="286"/>
      <c r="C26" s="103"/>
      <c r="D26" s="104">
        <v>5</v>
      </c>
      <c r="E26" s="105"/>
      <c r="F26" s="104"/>
      <c r="G26" s="106"/>
      <c r="H26" s="106"/>
      <c r="I26" s="106"/>
      <c r="J26" s="106"/>
      <c r="K26" s="106">
        <v>5</v>
      </c>
      <c r="L26" s="106"/>
      <c r="M26" s="106"/>
      <c r="N26" s="106"/>
      <c r="O26" s="106"/>
      <c r="P26" s="106"/>
      <c r="Q26" s="82"/>
      <c r="R26" s="82"/>
      <c r="S26" s="82"/>
      <c r="T26" s="82"/>
      <c r="U26" s="82"/>
      <c r="V26" s="107"/>
      <c r="W26" s="108">
        <f t="shared" si="2"/>
        <v>10</v>
      </c>
      <c r="X26" s="109">
        <v>82.9</v>
      </c>
      <c r="Y26" s="110">
        <f t="shared" si="3"/>
        <v>92.9</v>
      </c>
      <c r="Z26" s="139">
        <v>5</v>
      </c>
      <c r="AA26" s="284"/>
    </row>
    <row r="27" spans="1:27" ht="15" customHeight="1" thickBot="1">
      <c r="A27" s="290" t="s">
        <v>88</v>
      </c>
      <c r="B27" s="291"/>
      <c r="C27" s="292"/>
      <c r="D27" s="293"/>
      <c r="E27" s="294"/>
      <c r="F27" s="293"/>
      <c r="G27" s="295"/>
      <c r="H27" s="295"/>
      <c r="I27" s="295"/>
      <c r="J27" s="295"/>
      <c r="K27" s="295">
        <v>15</v>
      </c>
      <c r="L27" s="295"/>
      <c r="M27" s="295"/>
      <c r="N27" s="295"/>
      <c r="O27" s="295"/>
      <c r="P27" s="295"/>
      <c r="Q27" s="296"/>
      <c r="R27" s="296"/>
      <c r="S27" s="296"/>
      <c r="T27" s="296"/>
      <c r="U27" s="296"/>
      <c r="V27" s="297"/>
      <c r="W27" s="298">
        <f t="shared" si="2"/>
        <v>15</v>
      </c>
      <c r="X27" s="299">
        <v>90.88</v>
      </c>
      <c r="Y27" s="300">
        <f t="shared" si="3"/>
        <v>105.88</v>
      </c>
      <c r="Z27" s="429">
        <v>6</v>
      </c>
      <c r="AA27" s="71"/>
    </row>
    <row r="28" spans="1:26" ht="12.75" customHeight="1">
      <c r="A28" s="1"/>
      <c r="B28" s="465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1"/>
      <c r="W28" s="16"/>
      <c r="X28" s="289"/>
      <c r="Y28" s="17" t="s">
        <v>2</v>
      </c>
      <c r="Z28" s="472"/>
    </row>
    <row r="29" spans="1:26" ht="12.75" customHeight="1">
      <c r="A29" s="15"/>
      <c r="B29" s="444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51"/>
      <c r="W29" s="16" t="s">
        <v>4</v>
      </c>
      <c r="X29" s="17" t="s">
        <v>1</v>
      </c>
      <c r="Y29" s="17" t="s">
        <v>4</v>
      </c>
      <c r="Z29" s="472"/>
    </row>
    <row r="30" spans="1:26" ht="12.75" customHeight="1">
      <c r="A30" s="15"/>
      <c r="B30" s="445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53"/>
      <c r="W30" s="16" t="s">
        <v>5</v>
      </c>
      <c r="X30" s="17" t="s">
        <v>6</v>
      </c>
      <c r="Y30" s="17" t="s">
        <v>6</v>
      </c>
      <c r="Z30" s="472"/>
    </row>
    <row r="31" spans="1:26" ht="20.25" customHeight="1">
      <c r="A31" s="57" t="s">
        <v>7</v>
      </c>
      <c r="B31" s="79">
        <v>1</v>
      </c>
      <c r="C31" s="80">
        <v>2</v>
      </c>
      <c r="D31" s="83">
        <v>3</v>
      </c>
      <c r="E31" s="80">
        <v>4</v>
      </c>
      <c r="F31" s="80">
        <v>5</v>
      </c>
      <c r="G31" s="83" t="s">
        <v>21</v>
      </c>
      <c r="H31" s="80" t="s">
        <v>22</v>
      </c>
      <c r="I31" s="83" t="s">
        <v>23</v>
      </c>
      <c r="J31" s="80" t="s">
        <v>24</v>
      </c>
      <c r="K31" s="80">
        <v>7</v>
      </c>
      <c r="L31" s="80">
        <v>8</v>
      </c>
      <c r="M31" s="80">
        <v>8</v>
      </c>
      <c r="N31" s="80" t="s">
        <v>69</v>
      </c>
      <c r="O31" s="80" t="s">
        <v>70</v>
      </c>
      <c r="P31" s="83" t="s">
        <v>71</v>
      </c>
      <c r="Q31" s="80" t="s">
        <v>72</v>
      </c>
      <c r="R31" s="80">
        <v>10</v>
      </c>
      <c r="S31" s="81">
        <v>11</v>
      </c>
      <c r="T31" s="81">
        <v>12</v>
      </c>
      <c r="U31" s="136"/>
      <c r="V31" s="137"/>
      <c r="W31" s="58"/>
      <c r="X31" s="59"/>
      <c r="Y31" s="60"/>
      <c r="Z31" s="427"/>
    </row>
    <row r="32" spans="1:26" ht="15" customHeight="1">
      <c r="A32" s="82" t="s">
        <v>55</v>
      </c>
      <c r="B32" s="85"/>
      <c r="C32" s="86"/>
      <c r="D32" s="87"/>
      <c r="E32" s="88"/>
      <c r="F32" s="87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90"/>
      <c r="S32" s="90"/>
      <c r="T32" s="90"/>
      <c r="U32" s="90"/>
      <c r="V32" s="91"/>
      <c r="W32" s="92">
        <f>SUM(B32:V32)</f>
        <v>0</v>
      </c>
      <c r="X32" s="93">
        <v>83.63</v>
      </c>
      <c r="Y32" s="94">
        <f>IF(X32="","",SUM(W32,X32))</f>
        <v>83.63</v>
      </c>
      <c r="Z32" s="425">
        <v>1</v>
      </c>
    </row>
    <row r="33" spans="1:26" ht="15" customHeight="1">
      <c r="A33" s="82" t="s">
        <v>53</v>
      </c>
      <c r="B33" s="102"/>
      <c r="C33" s="103"/>
      <c r="D33" s="104"/>
      <c r="E33" s="105"/>
      <c r="F33" s="10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82"/>
      <c r="R33" s="82"/>
      <c r="S33" s="82"/>
      <c r="T33" s="82"/>
      <c r="U33" s="82"/>
      <c r="V33" s="107"/>
      <c r="W33" s="108">
        <f>SUM(B33:V33)</f>
        <v>0</v>
      </c>
      <c r="X33" s="109">
        <v>83.91</v>
      </c>
      <c r="Y33" s="110">
        <f>IF(X33="","",SUM(W33,X33))</f>
        <v>83.91</v>
      </c>
      <c r="Z33" s="139">
        <v>2</v>
      </c>
    </row>
    <row r="34" spans="1:26" ht="15" customHeight="1" thickBot="1">
      <c r="A34" s="119" t="s">
        <v>52</v>
      </c>
      <c r="B34" s="120"/>
      <c r="C34" s="121">
        <v>5</v>
      </c>
      <c r="D34" s="122"/>
      <c r="E34" s="123"/>
      <c r="F34" s="122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19"/>
      <c r="R34" s="119"/>
      <c r="S34" s="119"/>
      <c r="T34" s="119"/>
      <c r="U34" s="119"/>
      <c r="V34" s="125"/>
      <c r="W34" s="126">
        <f>SUM(B34:V34)</f>
        <v>5</v>
      </c>
      <c r="X34" s="127">
        <v>103.97</v>
      </c>
      <c r="Y34" s="128">
        <f>IF(X34="","",SUM(W34,X34))</f>
        <v>108.97</v>
      </c>
      <c r="Z34" s="426">
        <v>3</v>
      </c>
    </row>
    <row r="35" spans="1:26" ht="12.75">
      <c r="A35" s="1"/>
      <c r="B35" s="442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54"/>
      <c r="W35" s="13"/>
      <c r="X35" s="23"/>
      <c r="Y35" s="14" t="s">
        <v>2</v>
      </c>
      <c r="Z35" s="471"/>
    </row>
    <row r="36" spans="1:26" ht="12.75">
      <c r="A36" s="15"/>
      <c r="B36" s="444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51"/>
      <c r="W36" s="16" t="s">
        <v>4</v>
      </c>
      <c r="X36" s="17" t="s">
        <v>1</v>
      </c>
      <c r="Y36" s="17" t="s">
        <v>4</v>
      </c>
      <c r="Z36" s="472"/>
    </row>
    <row r="37" spans="1:26" ht="12.75">
      <c r="A37" s="15"/>
      <c r="B37" s="445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53"/>
      <c r="W37" s="16" t="s">
        <v>5</v>
      </c>
      <c r="X37" s="17" t="s">
        <v>6</v>
      </c>
      <c r="Y37" s="17" t="s">
        <v>6</v>
      </c>
      <c r="Z37" s="472"/>
    </row>
    <row r="38" spans="1:26" ht="15">
      <c r="A38" s="57" t="s">
        <v>28</v>
      </c>
      <c r="B38" s="79">
        <v>1</v>
      </c>
      <c r="C38" s="80">
        <v>2</v>
      </c>
      <c r="D38" s="83">
        <v>3</v>
      </c>
      <c r="E38" s="80">
        <v>4</v>
      </c>
      <c r="F38" s="80">
        <v>5</v>
      </c>
      <c r="G38" s="83" t="s">
        <v>21</v>
      </c>
      <c r="H38" s="80" t="s">
        <v>22</v>
      </c>
      <c r="I38" s="83" t="s">
        <v>23</v>
      </c>
      <c r="J38" s="80" t="s">
        <v>24</v>
      </c>
      <c r="K38" s="80">
        <v>7</v>
      </c>
      <c r="L38" s="80">
        <v>8</v>
      </c>
      <c r="M38" s="80">
        <v>8</v>
      </c>
      <c r="N38" s="80" t="s">
        <v>69</v>
      </c>
      <c r="O38" s="80" t="s">
        <v>70</v>
      </c>
      <c r="P38" s="83" t="s">
        <v>71</v>
      </c>
      <c r="Q38" s="80" t="s">
        <v>72</v>
      </c>
      <c r="R38" s="80">
        <v>10</v>
      </c>
      <c r="S38" s="81">
        <v>11</v>
      </c>
      <c r="T38" s="81">
        <v>12</v>
      </c>
      <c r="U38" s="136"/>
      <c r="V38" s="137"/>
      <c r="W38" s="58"/>
      <c r="X38" s="59"/>
      <c r="Y38" s="60"/>
      <c r="Z38" s="427"/>
    </row>
    <row r="39" spans="1:26" ht="15" customHeight="1">
      <c r="A39" s="82" t="s">
        <v>113</v>
      </c>
      <c r="B39" s="85"/>
      <c r="C39" s="86"/>
      <c r="D39" s="87"/>
      <c r="E39" s="88"/>
      <c r="F39" s="87"/>
      <c r="G39" s="89"/>
      <c r="H39" s="89"/>
      <c r="I39" s="89">
        <v>5</v>
      </c>
      <c r="J39" s="89"/>
      <c r="K39" s="89"/>
      <c r="L39" s="89"/>
      <c r="M39" s="89"/>
      <c r="N39" s="89"/>
      <c r="O39" s="89"/>
      <c r="P39" s="89"/>
      <c r="Q39" s="90"/>
      <c r="R39" s="90"/>
      <c r="S39" s="90"/>
      <c r="T39" s="90"/>
      <c r="U39" s="90"/>
      <c r="V39" s="91"/>
      <c r="W39" s="92">
        <f>SUM(B39:V39)</f>
        <v>5</v>
      </c>
      <c r="X39" s="93">
        <v>85.69</v>
      </c>
      <c r="Y39" s="94">
        <f>IF(X39="","",SUM(W39,X39))</f>
        <v>90.69</v>
      </c>
      <c r="Z39" s="425">
        <v>1</v>
      </c>
    </row>
    <row r="40" spans="1:26" ht="15" customHeight="1">
      <c r="A40" s="82" t="s">
        <v>116</v>
      </c>
      <c r="B40" s="102"/>
      <c r="C40" s="103"/>
      <c r="D40" s="104"/>
      <c r="E40" s="105">
        <v>5</v>
      </c>
      <c r="F40" s="104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82"/>
      <c r="R40" s="82"/>
      <c r="S40" s="82"/>
      <c r="T40" s="82"/>
      <c r="U40" s="82"/>
      <c r="V40" s="107"/>
      <c r="W40" s="108">
        <f>SUM(B40:V40)</f>
        <v>5</v>
      </c>
      <c r="X40" s="109">
        <v>95.37</v>
      </c>
      <c r="Y40" s="110">
        <f>IF(X40="","",SUM(W40,X40))</f>
        <v>100.37</v>
      </c>
      <c r="Z40" s="139">
        <v>2</v>
      </c>
    </row>
    <row r="41" spans="1:26" ht="15" customHeight="1" thickBot="1">
      <c r="A41" s="119" t="s">
        <v>111</v>
      </c>
      <c r="B41" s="120"/>
      <c r="C41" s="121"/>
      <c r="D41" s="122"/>
      <c r="E41" s="123">
        <v>5</v>
      </c>
      <c r="F41" s="122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19"/>
      <c r="R41" s="119"/>
      <c r="S41" s="119"/>
      <c r="T41" s="119"/>
      <c r="U41" s="119"/>
      <c r="V41" s="125"/>
      <c r="W41" s="126">
        <f>SUM(B41:V41)</f>
        <v>5</v>
      </c>
      <c r="X41" s="127">
        <v>96.11</v>
      </c>
      <c r="Y41" s="128">
        <f>IF(X41="","",SUM(W41,X41))</f>
        <v>101.11</v>
      </c>
      <c r="Z41" s="426">
        <v>3</v>
      </c>
    </row>
    <row r="42" ht="12.75">
      <c r="Z42" s="430"/>
    </row>
  </sheetData>
  <sheetProtection/>
  <mergeCells count="10">
    <mergeCell ref="Z1:Z3"/>
    <mergeCell ref="B1:V3"/>
    <mergeCell ref="Z8:Z10"/>
    <mergeCell ref="B8:V10"/>
    <mergeCell ref="B35:V37"/>
    <mergeCell ref="Z35:Z37"/>
    <mergeCell ref="Z28:Z30"/>
    <mergeCell ref="B28:V30"/>
    <mergeCell ref="Z18:Z20"/>
    <mergeCell ref="B18:V20"/>
  </mergeCells>
  <printOptions/>
  <pageMargins left="0.7086614173228347" right="0.7086614173228347" top="0.7874015748031497" bottom="0" header="0.31496062992125984" footer="0.31496062992125984"/>
  <pageSetup horizontalDpi="600" verticalDpi="600" orientation="portrait" paperSize="9" r:id="rId1"/>
  <headerFooter>
    <oddHeader>&amp;L&amp;"Arial,Cursief"&amp;12Finales minimarathon
23 november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Gebruiker</cp:lastModifiedBy>
  <cp:lastPrinted>2016-11-22T19:59:33Z</cp:lastPrinted>
  <dcterms:created xsi:type="dcterms:W3CDTF">2010-02-06T15:18:39Z</dcterms:created>
  <dcterms:modified xsi:type="dcterms:W3CDTF">2019-11-24T11:40:32Z</dcterms:modified>
  <cp:category/>
  <cp:version/>
  <cp:contentType/>
  <cp:contentStatus/>
</cp:coreProperties>
</file>