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firstSheet="6" activeTab="10"/>
  </bookViews>
  <sheets>
    <sheet name="pony" sheetId="1" state="hidden" r:id="rId1"/>
    <sheet name="paard" sheetId="2" state="hidden" r:id="rId2"/>
    <sheet name="Zo 01 po" sheetId="3" state="hidden" r:id="rId3"/>
    <sheet name="Zo 02 po" sheetId="4" state="hidden" r:id="rId4"/>
    <sheet name="Zo 01 pa" sheetId="5" state="hidden" r:id="rId5"/>
    <sheet name="Zo 02 pa" sheetId="6" state="hidden" r:id="rId6"/>
    <sheet name="1-Po" sheetId="7" r:id="rId7"/>
    <sheet name="1-Pa" sheetId="8" r:id="rId8"/>
    <sheet name="2-Po" sheetId="9" r:id="rId9"/>
    <sheet name="2-Pa" sheetId="10" r:id="rId10"/>
    <sheet name="Vierspan" sheetId="11" r:id="rId11"/>
    <sheet name="Jeugd" sheetId="12" r:id="rId12"/>
    <sheet name="Blad1" sheetId="13" r:id="rId13"/>
  </sheets>
  <definedNames>
    <definedName name="_xlnm.Print_Area" localSheetId="7">'1-Pa'!$A$1:$BG$21</definedName>
    <definedName name="_xlnm.Print_Area" localSheetId="6">'1-Po'!$A$1:$BG$29</definedName>
    <definedName name="_xlnm.Print_Area" localSheetId="9">'2-Pa'!$A$1:$BG$28</definedName>
    <definedName name="_xlnm.Print_Area" localSheetId="8">'2-Po'!$A$1:$BG$23</definedName>
    <definedName name="_xlnm.Print_Area" localSheetId="11">'Jeugd'!$A$1:$BG$16</definedName>
    <definedName name="_xlnm.Print_Area" localSheetId="1">'paard'!#REF!</definedName>
    <definedName name="_xlnm.Print_Area" localSheetId="0">'pony'!#REF!</definedName>
    <definedName name="_xlnm.Print_Area" localSheetId="10">'Vierspan'!$A$1:$BG$32</definedName>
    <definedName name="_xlnm.Print_Area" localSheetId="4">'Zo 01 pa'!$A$1:$AW$31</definedName>
    <definedName name="_xlnm.Print_Area" localSheetId="2">'Zo 01 po'!$A$1:$AW$34</definedName>
    <definedName name="_xlnm.Print_Area" localSheetId="5">'Zo 02 pa'!$A$1:$AW$34</definedName>
    <definedName name="_xlnm.Print_Area" localSheetId="3">'Zo 02 po'!$A$1:$AW$29</definedName>
  </definedNames>
  <calcPr fullCalcOnLoad="1"/>
</workbook>
</file>

<file path=xl/sharedStrings.xml><?xml version="1.0" encoding="utf-8"?>
<sst xmlns="http://schemas.openxmlformats.org/spreadsheetml/2006/main" count="920" uniqueCount="249">
  <si>
    <t xml:space="preserve">Nr. </t>
  </si>
  <si>
    <t xml:space="preserve">Naam koetsier/ </t>
  </si>
  <si>
    <t>Woonplaats</t>
  </si>
  <si>
    <t>Beuningen</t>
  </si>
  <si>
    <t>Haselünne (D)</t>
  </si>
  <si>
    <t>Haaksbergen</t>
  </si>
  <si>
    <t>Twente Cup</t>
  </si>
  <si>
    <t>Losser</t>
  </si>
  <si>
    <t>Nijverdal</t>
  </si>
  <si>
    <t>Enkelspan paarden</t>
  </si>
  <si>
    <t>Einspänner Pferden</t>
  </si>
  <si>
    <t>Ina Heeke</t>
  </si>
  <si>
    <t>Marcel Eikenaar</t>
  </si>
  <si>
    <t>Tweespan paarden</t>
  </si>
  <si>
    <t>Zweispänner Pferde</t>
  </si>
  <si>
    <t>Luuk Wigger</t>
  </si>
  <si>
    <t>Martin Brümmer</t>
  </si>
  <si>
    <t>Pascal Donders</t>
  </si>
  <si>
    <t xml:space="preserve">Mander </t>
  </si>
  <si>
    <t>Annet Vaneker</t>
  </si>
  <si>
    <t>Oldenzaal</t>
  </si>
  <si>
    <t>Overdinkel</t>
  </si>
  <si>
    <t>L. Pouwels</t>
  </si>
  <si>
    <t>Wierden</t>
  </si>
  <si>
    <t>Antonie ter Harmsel</t>
  </si>
  <si>
    <t>Rijssen</t>
  </si>
  <si>
    <t xml:space="preserve"> </t>
  </si>
  <si>
    <t>straf</t>
  </si>
  <si>
    <t>gereden</t>
  </si>
  <si>
    <t>totaal</t>
  </si>
  <si>
    <t>RUBRIEK TWEESPAN PONYS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</si>
  <si>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</si>
  <si>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</si>
  <si>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</si>
  <si>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</si>
  <si>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</si>
  <si>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</si>
  <si>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</si>
  <si>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Plaats</t>
  </si>
  <si>
    <t>Land</t>
  </si>
  <si>
    <t>hind</t>
  </si>
  <si>
    <t>sec</t>
  </si>
  <si>
    <t>fout</t>
  </si>
  <si>
    <t>R1</t>
  </si>
  <si>
    <t>R2</t>
  </si>
  <si>
    <t>R1+R2</t>
  </si>
  <si>
    <t>RUBRIEK ENKELSPAN PONY</t>
  </si>
  <si>
    <t>RUBRIEK ENKELSPAN PAARD</t>
  </si>
  <si>
    <t>RUBRIEK TWEESPAN PAARD</t>
  </si>
  <si>
    <t>Zondag 16 november 2008</t>
  </si>
  <si>
    <t>Hengelo</t>
  </si>
  <si>
    <t>Verkenning 12.30 uur</t>
  </si>
  <si>
    <t>Besichtigung 12.30 Uhr</t>
  </si>
  <si>
    <t>W. te Winkel</t>
  </si>
  <si>
    <t>Winterswijk</t>
  </si>
  <si>
    <t>Franz-Josef May</t>
  </si>
  <si>
    <t>Selm (D)</t>
  </si>
  <si>
    <t>W. Woertman</t>
  </si>
  <si>
    <t>Ibbenbüren (D)</t>
  </si>
  <si>
    <t>Bjorn Stegeman</t>
  </si>
  <si>
    <t>Judith Scheuten</t>
  </si>
  <si>
    <t>Weerselo</t>
  </si>
  <si>
    <t>Remco Brandt</t>
  </si>
  <si>
    <t>Roy Ankoné</t>
  </si>
  <si>
    <t>Pascal Meyerink</t>
  </si>
  <si>
    <t>Dirk Roeder</t>
  </si>
  <si>
    <t>Herford (D)</t>
  </si>
  <si>
    <t>J. Veldhuis</t>
  </si>
  <si>
    <t>Boekelo</t>
  </si>
  <si>
    <t>Arjan KleinJan</t>
  </si>
  <si>
    <t>Raymond Letteboer</t>
  </si>
  <si>
    <t>Oud Ootmarsum</t>
  </si>
  <si>
    <t>Rens Egberink</t>
  </si>
  <si>
    <t>Bad Bentheim (D)</t>
  </si>
  <si>
    <t>Alfons Engbers</t>
  </si>
  <si>
    <t>Vasse</t>
  </si>
  <si>
    <t>Greet van Benthem</t>
  </si>
  <si>
    <t>TWENTE CUP INDOOR MENNEN DENEKAMP 15 NOVEMBER 2009</t>
  </si>
  <si>
    <t>Ulrich Sandl</t>
  </si>
  <si>
    <t>Beesten</t>
  </si>
  <si>
    <t>Jessica Veldhoff</t>
  </si>
  <si>
    <t>Neuenhaus</t>
  </si>
  <si>
    <t>Karina Groene</t>
  </si>
  <si>
    <t>Hoogstede</t>
  </si>
  <si>
    <t>Anja Braakmann</t>
  </si>
  <si>
    <t>Lage</t>
  </si>
  <si>
    <t>4a</t>
  </si>
  <si>
    <t>b</t>
  </si>
  <si>
    <t>c</t>
  </si>
  <si>
    <t>d</t>
  </si>
  <si>
    <t>8a</t>
  </si>
  <si>
    <t>tot straf</t>
  </si>
  <si>
    <t>Rubriek</t>
  </si>
  <si>
    <t>Startnr</t>
  </si>
  <si>
    <t>1-Po</t>
  </si>
  <si>
    <t>1-Pa</t>
  </si>
  <si>
    <t>2-Po</t>
  </si>
  <si>
    <t>2-Pa</t>
  </si>
  <si>
    <t>4-Pa</t>
  </si>
  <si>
    <t>4-Po</t>
  </si>
  <si>
    <t>Jeugd t/m 12 jaar</t>
  </si>
  <si>
    <t>5a</t>
  </si>
  <si>
    <t>5b</t>
  </si>
  <si>
    <t>5c</t>
  </si>
  <si>
    <t>5d</t>
  </si>
  <si>
    <t>5e</t>
  </si>
  <si>
    <t>10a</t>
  </si>
  <si>
    <t>10b</t>
  </si>
  <si>
    <t>10c</t>
  </si>
  <si>
    <t>10d</t>
  </si>
  <si>
    <t>10e</t>
  </si>
  <si>
    <t>INDOOR MENNEN WIERDEN 10 DECEMBER 2022</t>
  </si>
  <si>
    <t xml:space="preserve">Veterlo </t>
  </si>
  <si>
    <t xml:space="preserve">Ophelie </t>
  </si>
  <si>
    <t>Reints</t>
  </si>
  <si>
    <t>Hopster</t>
  </si>
  <si>
    <t>Schottink</t>
  </si>
  <si>
    <t>Nijenhuis</t>
  </si>
  <si>
    <t xml:space="preserve">Marit </t>
  </si>
  <si>
    <t xml:space="preserve">Anita </t>
  </si>
  <si>
    <t xml:space="preserve">Margriet </t>
  </si>
  <si>
    <t xml:space="preserve">Suzan </t>
  </si>
  <si>
    <t>Desiree</t>
  </si>
  <si>
    <t>van Lambalgen</t>
  </si>
  <si>
    <t xml:space="preserve">Bram </t>
  </si>
  <si>
    <t>ter Braak</t>
  </si>
  <si>
    <t>Lennard</t>
  </si>
  <si>
    <t>van Slochteren</t>
  </si>
  <si>
    <t>Indi</t>
  </si>
  <si>
    <t>Kamphuis</t>
  </si>
  <si>
    <t xml:space="preserve">Jan </t>
  </si>
  <si>
    <t>Femmy</t>
  </si>
  <si>
    <t>Ruardy</t>
  </si>
  <si>
    <t xml:space="preserve">Anouk </t>
  </si>
  <si>
    <t>van de Beek</t>
  </si>
  <si>
    <t>Udo</t>
  </si>
  <si>
    <t>ten asbroek</t>
  </si>
  <si>
    <t>Lotte</t>
  </si>
  <si>
    <t>Zaaijer</t>
  </si>
  <si>
    <t xml:space="preserve">Marjo </t>
  </si>
  <si>
    <t>van Wezel</t>
  </si>
  <si>
    <t>Peter</t>
  </si>
  <si>
    <t>Jager</t>
  </si>
  <si>
    <t>Romke</t>
  </si>
  <si>
    <t>Winkel</t>
  </si>
  <si>
    <t>Heleen</t>
  </si>
  <si>
    <t>Vegterlo</t>
  </si>
  <si>
    <t>Larissa</t>
  </si>
  <si>
    <t xml:space="preserve">Mathijn </t>
  </si>
  <si>
    <t>Wevers</t>
  </si>
  <si>
    <t>Mark</t>
  </si>
  <si>
    <t>Weusthof</t>
  </si>
  <si>
    <t>Dennis</t>
  </si>
  <si>
    <t>Peters</t>
  </si>
  <si>
    <t>Coen</t>
  </si>
  <si>
    <t>ter</t>
  </si>
  <si>
    <t>2-po</t>
  </si>
  <si>
    <t>Ischa</t>
  </si>
  <si>
    <t>Vink</t>
  </si>
  <si>
    <t>Marissa</t>
  </si>
  <si>
    <t>Schuiling</t>
  </si>
  <si>
    <t>Herbert</t>
  </si>
  <si>
    <t>Coper</t>
  </si>
  <si>
    <t>Dirk</t>
  </si>
  <si>
    <t>Neerincx</t>
  </si>
  <si>
    <t>Hellen</t>
  </si>
  <si>
    <t>Schmitz</t>
  </si>
  <si>
    <t>Jorn</t>
  </si>
  <si>
    <t>van Olst</t>
  </si>
  <si>
    <t>Nienke</t>
  </si>
  <si>
    <t>Veerenhuis</t>
  </si>
  <si>
    <t>van Ommen</t>
  </si>
  <si>
    <t>Natalie</t>
  </si>
  <si>
    <t>Koos</t>
  </si>
  <si>
    <t>van der Sleen</t>
  </si>
  <si>
    <t>Lisa</t>
  </si>
  <si>
    <t>Kleinjan</t>
  </si>
  <si>
    <t>Laure</t>
  </si>
  <si>
    <t>Nijenkamp</t>
  </si>
  <si>
    <t>Marcel</t>
  </si>
  <si>
    <t>Eikenaar</t>
  </si>
  <si>
    <t>Harrie</t>
  </si>
  <si>
    <t>ten Broeke</t>
  </si>
  <si>
    <t>1-pa</t>
  </si>
  <si>
    <t>Roelink</t>
  </si>
  <si>
    <t>Annemarie</t>
  </si>
  <si>
    <t>Evers</t>
  </si>
  <si>
    <t xml:space="preserve">Gina </t>
  </si>
  <si>
    <t>Mensen</t>
  </si>
  <si>
    <t xml:space="preserve">Dana </t>
  </si>
  <si>
    <t>Jan-Willem</t>
  </si>
  <si>
    <t>Lammertink</t>
  </si>
  <si>
    <t>Johan</t>
  </si>
  <si>
    <t>Holties</t>
  </si>
  <si>
    <t>Laurens</t>
  </si>
  <si>
    <t>Pauwels</t>
  </si>
  <si>
    <t>Jelle</t>
  </si>
  <si>
    <t>Dijkhof</t>
  </si>
  <si>
    <t>Jelmer</t>
  </si>
  <si>
    <t>Reizevoort</t>
  </si>
  <si>
    <t>2-pa</t>
  </si>
  <si>
    <t>Raymond</t>
  </si>
  <si>
    <t>Eline</t>
  </si>
  <si>
    <t>Mentink</t>
  </si>
  <si>
    <t>Renate</t>
  </si>
  <si>
    <t>Hofkes</t>
  </si>
  <si>
    <t>Tonny</t>
  </si>
  <si>
    <t>Pascal</t>
  </si>
  <si>
    <t>Meijerink</t>
  </si>
  <si>
    <t>Arjen</t>
  </si>
  <si>
    <t>Chardon</t>
  </si>
  <si>
    <t>Rene</t>
  </si>
  <si>
    <t>Theo</t>
  </si>
  <si>
    <t>Rens</t>
  </si>
  <si>
    <t>Egberink</t>
  </si>
  <si>
    <t>Geert</t>
  </si>
  <si>
    <t>Edwin</t>
  </si>
  <si>
    <t>Spek</t>
  </si>
  <si>
    <t>Letteboer</t>
  </si>
  <si>
    <t>Alfons</t>
  </si>
  <si>
    <t>Engbers</t>
  </si>
  <si>
    <t>Eric</t>
  </si>
  <si>
    <t>Mulder</t>
  </si>
  <si>
    <t>Harry</t>
  </si>
  <si>
    <t>Venema</t>
  </si>
  <si>
    <t>Marijke</t>
  </si>
  <si>
    <t>Hammink</t>
  </si>
  <si>
    <t>Elburg</t>
  </si>
  <si>
    <t>Rob</t>
  </si>
  <si>
    <t>Dijkhuis</t>
  </si>
  <si>
    <t>Jaap</t>
  </si>
  <si>
    <t>van der Wal</t>
  </si>
  <si>
    <t>4-po</t>
  </si>
  <si>
    <t>7a</t>
  </si>
  <si>
    <t>7b</t>
  </si>
  <si>
    <t>7c</t>
  </si>
  <si>
    <t>7d</t>
  </si>
  <si>
    <t>7e</t>
  </si>
  <si>
    <t>4-pa</t>
  </si>
  <si>
    <t>1-po</t>
  </si>
  <si>
    <t>Isabella</t>
  </si>
  <si>
    <t>D</t>
  </si>
  <si>
    <t>EL</t>
  </si>
  <si>
    <t xml:space="preserve">Dennis </t>
  </si>
  <si>
    <t>1-po-Jeugd</t>
  </si>
  <si>
    <t>FINALE</t>
  </si>
  <si>
    <t>Van Olst</t>
  </si>
  <si>
    <t>KleinJan</t>
  </si>
  <si>
    <t>van den Hoeven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</si>
</sst>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53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5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7" applyNumberFormat="0" applyFont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32" borderId="11" xfId="0" applyFont="1" applyFill="1" applyBorder="1" applyAlignment="1">
      <alignment horizontal="left"/>
    </xf>
    <xf numFmtId="0" fontId="4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5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4" borderId="29" xfId="0" applyFill="1" applyBorder="1" applyAlignment="1">
      <alignment/>
    </xf>
    <xf numFmtId="0" fontId="10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7" xfId="0" applyFont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2" fontId="0" fillId="0" borderId="29" xfId="0" applyNumberFormat="1" applyFont="1" applyBorder="1" applyAlignment="1">
      <alignment/>
    </xf>
    <xf numFmtId="2" fontId="0" fillId="4" borderId="29" xfId="0" applyNumberFormat="1" applyFont="1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7" xfId="0" applyFont="1" applyBorder="1" applyAlignment="1">
      <alignment/>
    </xf>
    <xf numFmtId="0" fontId="13" fillId="0" borderId="0" xfId="0" applyFont="1" applyAlignment="1">
      <alignment/>
    </xf>
    <xf numFmtId="0" fontId="13" fillId="0" borderId="29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4" xfId="0" applyFont="1" applyBorder="1" applyAlignment="1">
      <alignment/>
    </xf>
    <xf numFmtId="0" fontId="14" fillId="0" borderId="3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8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3" fillId="0" borderId="27" xfId="0" applyFont="1" applyBorder="1" applyAlignment="1">
      <alignment/>
    </xf>
    <xf numFmtId="2" fontId="13" fillId="0" borderId="29" xfId="0" applyNumberFormat="1" applyFont="1" applyBorder="1" applyAlignment="1">
      <alignment/>
    </xf>
    <xf numFmtId="2" fontId="13" fillId="4" borderId="29" xfId="0" applyNumberFormat="1" applyFont="1" applyFill="1" applyBorder="1" applyAlignment="1">
      <alignment/>
    </xf>
    <xf numFmtId="0" fontId="13" fillId="0" borderId="29" xfId="0" applyFont="1" applyBorder="1" applyAlignment="1">
      <alignment horizontal="left"/>
    </xf>
    <xf numFmtId="0" fontId="14" fillId="0" borderId="0" xfId="0" applyFont="1" applyFill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27" xfId="55" applyFont="1" applyFill="1" applyBorder="1" applyAlignment="1">
      <alignment horizontal="right"/>
      <protection/>
    </xf>
    <xf numFmtId="0" fontId="0" fillId="0" borderId="27" xfId="0" applyFont="1" applyBorder="1" applyAlignment="1">
      <alignment horizontal="right"/>
    </xf>
    <xf numFmtId="2" fontId="0" fillId="4" borderId="24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9" fillId="0" borderId="36" xfId="0" applyFont="1" applyBorder="1" applyAlignment="1">
      <alignment horizontal="center"/>
    </xf>
    <xf numFmtId="0" fontId="9" fillId="0" borderId="29" xfId="0" applyFont="1" applyBorder="1" applyAlignment="1" quotePrefix="1">
      <alignment horizontal="center"/>
    </xf>
    <xf numFmtId="0" fontId="0" fillId="0" borderId="35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5" xfId="55" applyFont="1" applyFill="1" applyBorder="1" applyAlignment="1">
      <alignment horizontal="right"/>
      <protection/>
    </xf>
    <xf numFmtId="0" fontId="14" fillId="0" borderId="29" xfId="0" applyFont="1" applyBorder="1" applyAlignment="1" quotePrefix="1">
      <alignment horizontal="center"/>
    </xf>
    <xf numFmtId="0" fontId="9" fillId="35" borderId="0" xfId="0" applyFont="1" applyFill="1" applyBorder="1" applyAlignment="1">
      <alignment horizontal="center"/>
    </xf>
    <xf numFmtId="0" fontId="0" fillId="0" borderId="29" xfId="55" applyFont="1" applyFill="1" applyBorder="1" applyAlignment="1">
      <alignment horizontal="right"/>
      <protection/>
    </xf>
    <xf numFmtId="0" fontId="51" fillId="0" borderId="29" xfId="0" applyFont="1" applyBorder="1" applyAlignment="1">
      <alignment/>
    </xf>
    <xf numFmtId="0" fontId="9" fillId="35" borderId="0" xfId="0" applyFont="1" applyFill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Alignment="1">
      <alignment horizontal="center"/>
    </xf>
    <xf numFmtId="0" fontId="0" fillId="0" borderId="29" xfId="0" applyFont="1" applyBorder="1" applyAlignment="1">
      <alignment horizontal="right"/>
    </xf>
    <xf numFmtId="0" fontId="52" fillId="0" borderId="29" xfId="0" applyFont="1" applyFill="1" applyBorder="1" applyAlignment="1">
      <alignment/>
    </xf>
    <xf numFmtId="0" fontId="52" fillId="0" borderId="29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2" fontId="0" fillId="35" borderId="0" xfId="0" applyNumberFormat="1" applyFont="1" applyFill="1" applyBorder="1" applyAlignment="1">
      <alignment/>
    </xf>
    <xf numFmtId="2" fontId="0" fillId="4" borderId="25" xfId="0" applyNumberFormat="1" applyFont="1" applyFill="1" applyBorder="1" applyAlignment="1">
      <alignment/>
    </xf>
    <xf numFmtId="0" fontId="0" fillId="0" borderId="3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zoomScalePageLayoutView="0" workbookViewId="0" topLeftCell="A1">
      <selection activeCell="A1" sqref="A1:U5"/>
    </sheetView>
  </sheetViews>
  <sheetFormatPr defaultColWidth="9.28125" defaultRowHeight="12.75"/>
  <cols>
    <col min="1" max="1" width="4.421875" style="5" customWidth="1"/>
    <col min="2" max="2" width="16.28125" style="4" customWidth="1"/>
    <col min="3" max="3" width="16.7109375" style="4" customWidth="1"/>
    <col min="4" max="4" width="5.7109375" style="4" customWidth="1"/>
    <col min="5" max="5" width="28.421875" style="4" customWidth="1"/>
    <col min="6" max="6" width="10.7109375" style="4" customWidth="1"/>
    <col min="7" max="7" width="10.57421875" style="4" customWidth="1"/>
    <col min="8" max="16384" width="9.28125" style="4" customWidth="1"/>
  </cols>
  <sheetData>
    <row r="1" spans="1:21" ht="24" customHeight="1">
      <c r="A1" s="59" t="s">
        <v>36</v>
      </c>
      <c r="B1" s="47" t="s">
        <v>37</v>
      </c>
      <c r="C1" s="47" t="s">
        <v>38</v>
      </c>
      <c r="D1" s="59" t="s">
        <v>39</v>
      </c>
      <c r="E1" s="47">
        <v>1</v>
      </c>
      <c r="F1" s="47">
        <v>2</v>
      </c>
      <c r="G1" s="47">
        <v>3</v>
      </c>
      <c r="H1" s="47" t="s">
        <v>86</v>
      </c>
      <c r="I1" s="47" t="s">
        <v>87</v>
      </c>
      <c r="J1" s="47" t="s">
        <v>88</v>
      </c>
      <c r="K1" s="47" t="s">
        <v>89</v>
      </c>
      <c r="L1" s="47">
        <v>5</v>
      </c>
      <c r="M1" s="47">
        <v>6</v>
      </c>
      <c r="N1" s="47">
        <v>7</v>
      </c>
      <c r="O1" s="47" t="s">
        <v>90</v>
      </c>
      <c r="P1" s="47" t="s">
        <v>87</v>
      </c>
      <c r="Q1" s="47" t="s">
        <v>88</v>
      </c>
      <c r="R1" s="47" t="s">
        <v>89</v>
      </c>
      <c r="S1" s="47">
        <v>9</v>
      </c>
      <c r="T1" s="47">
        <v>10</v>
      </c>
      <c r="U1" s="47">
        <v>11</v>
      </c>
    </row>
    <row r="2" spans="1:21" ht="12.75">
      <c r="A2" s="74">
        <v>4</v>
      </c>
      <c r="B2" s="75" t="s">
        <v>78</v>
      </c>
      <c r="C2" s="75" t="s">
        <v>79</v>
      </c>
      <c r="D2" s="79"/>
      <c r="E2" s="1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65">
        <v>1</v>
      </c>
      <c r="B3" s="63" t="s">
        <v>80</v>
      </c>
      <c r="C3" s="63" t="s">
        <v>81</v>
      </c>
      <c r="D3" s="79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5">
        <v>2</v>
      </c>
      <c r="B4" s="63" t="s">
        <v>82</v>
      </c>
      <c r="C4" s="63" t="s">
        <v>83</v>
      </c>
      <c r="D4" s="79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65">
        <v>3</v>
      </c>
      <c r="B5" s="63" t="s">
        <v>84</v>
      </c>
      <c r="C5" s="63" t="s">
        <v>85</v>
      </c>
      <c r="D5" s="62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4" ht="12.75">
      <c r="A6" s="93"/>
      <c r="B6" s="88"/>
      <c r="C6" s="84"/>
      <c r="D6" s="88"/>
    </row>
    <row r="7" spans="1:4" ht="12.75">
      <c r="A7" s="92"/>
      <c r="B7" s="88"/>
      <c r="C7" s="88"/>
      <c r="D7" s="88"/>
    </row>
    <row r="8" spans="1:4" ht="12.75">
      <c r="A8" s="93"/>
      <c r="B8" s="84"/>
      <c r="C8" s="84"/>
      <c r="D8" s="88"/>
    </row>
    <row r="9" spans="1:4" ht="12.75">
      <c r="A9" s="93"/>
      <c r="B9" s="84"/>
      <c r="C9" s="84"/>
      <c r="D9" s="88"/>
    </row>
    <row r="10" spans="1:4" ht="12.75">
      <c r="A10" s="86"/>
      <c r="B10" s="85"/>
      <c r="C10" s="85"/>
      <c r="D10" s="88"/>
    </row>
    <row r="11" spans="1:4" ht="12.75">
      <c r="A11" s="86"/>
      <c r="B11" s="85"/>
      <c r="C11" s="85"/>
      <c r="D11" s="88"/>
    </row>
    <row r="12" spans="1:4" ht="12.75">
      <c r="A12" s="86"/>
      <c r="B12" s="85"/>
      <c r="C12" s="85"/>
      <c r="D12" s="88"/>
    </row>
    <row r="13" spans="1:4" ht="12.75">
      <c r="A13" s="86"/>
      <c r="B13" s="85"/>
      <c r="C13" s="85"/>
      <c r="D13" s="88"/>
    </row>
    <row r="14" spans="1:4" ht="12.75">
      <c r="A14" s="86"/>
      <c r="B14" s="85"/>
      <c r="C14" s="85"/>
      <c r="D14" s="88"/>
    </row>
    <row r="15" spans="1:4" ht="12.75">
      <c r="A15" s="86"/>
      <c r="B15" s="85"/>
      <c r="C15" s="85"/>
      <c r="D15" s="88"/>
    </row>
    <row r="16" spans="1:4" ht="12.75">
      <c r="A16" s="86"/>
      <c r="B16" s="85"/>
      <c r="C16" s="85"/>
      <c r="D16" s="88"/>
    </row>
    <row r="17" spans="1:4" ht="12.75">
      <c r="A17" s="86"/>
      <c r="B17" s="85"/>
      <c r="C17" s="85"/>
      <c r="D17" s="88"/>
    </row>
    <row r="18" spans="1:4" ht="12.75">
      <c r="A18" s="86"/>
      <c r="B18" s="85"/>
      <c r="C18" s="85"/>
      <c r="D18" s="88"/>
    </row>
    <row r="19" spans="1:4" ht="12.75">
      <c r="A19" s="86"/>
      <c r="B19" s="85"/>
      <c r="C19" s="85"/>
      <c r="D19" s="88"/>
    </row>
    <row r="20" spans="1:4" ht="12.75">
      <c r="A20" s="86"/>
      <c r="B20" s="85"/>
      <c r="C20" s="85"/>
      <c r="D20" s="88"/>
    </row>
    <row r="21" spans="1:4" ht="12.75">
      <c r="A21" s="86"/>
      <c r="B21" s="85"/>
      <c r="C21" s="85"/>
      <c r="D21" s="88"/>
    </row>
    <row r="22" spans="1:4" ht="12.75">
      <c r="A22" s="94"/>
      <c r="B22" s="87"/>
      <c r="C22" s="87"/>
      <c r="D22" s="84"/>
    </row>
    <row r="23" spans="1:4" ht="12.75">
      <c r="A23" s="86"/>
      <c r="B23" s="85"/>
      <c r="C23" s="85"/>
      <c r="D23" s="88"/>
    </row>
    <row r="24" spans="1:4" ht="18">
      <c r="A24" s="89"/>
      <c r="B24" s="95"/>
      <c r="C24" s="96"/>
      <c r="D24" s="91"/>
    </row>
    <row r="25" spans="1:4" ht="18">
      <c r="A25" s="90"/>
      <c r="B25" s="88"/>
      <c r="C25" s="88"/>
      <c r="D25" s="88"/>
    </row>
    <row r="26" spans="1:4" ht="12.75">
      <c r="A26" s="93"/>
      <c r="B26" s="88"/>
      <c r="C26" s="84"/>
      <c r="D26" s="88"/>
    </row>
    <row r="27" spans="1:4" ht="12.75">
      <c r="A27" s="93"/>
      <c r="B27" s="88"/>
      <c r="C27" s="84"/>
      <c r="D27" s="88"/>
    </row>
    <row r="28" spans="1:4" ht="12.75">
      <c r="A28" s="92"/>
      <c r="B28" s="88"/>
      <c r="C28" s="88"/>
      <c r="D28" s="88"/>
    </row>
    <row r="29" spans="1:4" ht="12.75">
      <c r="A29" s="94"/>
      <c r="B29" s="87"/>
      <c r="C29" s="87"/>
      <c r="D29" s="88"/>
    </row>
    <row r="30" spans="1:4" ht="12.75">
      <c r="A30" s="94"/>
      <c r="B30" s="87"/>
      <c r="C30" s="87"/>
      <c r="D30" s="88"/>
    </row>
    <row r="31" spans="1:4" ht="12.75">
      <c r="A31" s="86"/>
      <c r="B31" s="85"/>
      <c r="C31" s="85"/>
      <c r="D31" s="88"/>
    </row>
    <row r="32" spans="1:4" ht="12.75">
      <c r="A32" s="86"/>
      <c r="B32" s="85"/>
      <c r="C32" s="85"/>
      <c r="D32" s="88"/>
    </row>
    <row r="33" spans="1:4" ht="12.75">
      <c r="A33" s="86"/>
      <c r="B33" s="85"/>
      <c r="C33" s="85"/>
      <c r="D33" s="88"/>
    </row>
    <row r="34" spans="1:4" ht="12.75">
      <c r="A34" s="86"/>
      <c r="B34" s="85"/>
      <c r="C34" s="85"/>
      <c r="D34" s="88"/>
    </row>
    <row r="35" spans="1:4" ht="12.75">
      <c r="A35" s="86"/>
      <c r="B35" s="85"/>
      <c r="C35" s="85"/>
      <c r="D35" s="88"/>
    </row>
    <row r="36" spans="1:4" ht="12.75">
      <c r="A36" s="86"/>
      <c r="B36" s="85"/>
      <c r="C36" s="85"/>
      <c r="D36" s="88"/>
    </row>
    <row r="37" spans="1:4" ht="12.75">
      <c r="A37" s="86"/>
      <c r="B37" s="85"/>
      <c r="C37" s="85"/>
      <c r="D37" s="88"/>
    </row>
    <row r="38" spans="1:4" ht="12.75">
      <c r="A38" s="86"/>
      <c r="B38" s="85"/>
      <c r="C38" s="85"/>
      <c r="D38" s="88"/>
    </row>
    <row r="39" spans="1:4" ht="12.75">
      <c r="A39" s="86"/>
      <c r="B39" s="85"/>
      <c r="C39" s="85"/>
      <c r="D39" s="88"/>
    </row>
    <row r="40" spans="1:4" ht="12.75">
      <c r="A40" s="86"/>
      <c r="B40" s="85"/>
      <c r="C40" s="85"/>
      <c r="D40" s="88"/>
    </row>
    <row r="41" spans="1:4" ht="12.75">
      <c r="A41" s="94"/>
      <c r="B41" s="87"/>
      <c r="C41" s="87"/>
      <c r="D41" s="84"/>
    </row>
    <row r="42" spans="1:4" ht="12.75">
      <c r="A42" s="86"/>
      <c r="B42" s="85"/>
      <c r="C42" s="85"/>
      <c r="D42" s="88"/>
    </row>
    <row r="43" spans="1:4" ht="12.75">
      <c r="A43" s="86"/>
      <c r="B43" s="85"/>
      <c r="C43" s="85"/>
      <c r="D43" s="88"/>
    </row>
    <row r="44" spans="1:4" ht="12.75">
      <c r="A44" s="86"/>
      <c r="B44" s="85"/>
      <c r="C44" s="85"/>
      <c r="D44" s="88"/>
    </row>
    <row r="45" spans="1:4" ht="12.75">
      <c r="A45" s="86"/>
      <c r="B45" s="85"/>
      <c r="C45" s="85"/>
      <c r="D45" s="88"/>
    </row>
    <row r="46" spans="1:4" ht="12.75">
      <c r="A46" s="86"/>
      <c r="B46" s="85"/>
      <c r="C46" s="85"/>
      <c r="D46" s="88"/>
    </row>
    <row r="47" spans="1:4" ht="12.75">
      <c r="A47" s="86"/>
      <c r="B47" s="85"/>
      <c r="C47" s="85"/>
      <c r="D47" s="88"/>
    </row>
    <row r="48" spans="1:4" ht="12.75">
      <c r="A48" s="86"/>
      <c r="B48" s="85"/>
      <c r="C48" s="85"/>
      <c r="D48" s="88"/>
    </row>
    <row r="49" spans="1:4" ht="12.75">
      <c r="A49" s="86"/>
      <c r="B49" s="85"/>
      <c r="C49" s="85"/>
      <c r="D49" s="88"/>
    </row>
    <row r="50" spans="1:4" ht="12.75">
      <c r="A50" s="86"/>
      <c r="B50" s="85"/>
      <c r="C50" s="85"/>
      <c r="D50" s="88"/>
    </row>
    <row r="51" spans="1:4" ht="12.75">
      <c r="A51" s="94"/>
      <c r="B51" s="87"/>
      <c r="C51" s="87"/>
      <c r="D51" s="88"/>
    </row>
    <row r="52" spans="1:4" ht="12.75">
      <c r="A52" s="92"/>
      <c r="B52" s="88"/>
      <c r="C52" s="88"/>
      <c r="D52" s="88"/>
    </row>
    <row r="53" spans="1:4" ht="15.75">
      <c r="A53" s="97"/>
      <c r="B53" s="95"/>
      <c r="C53" s="96"/>
      <c r="D53" s="88"/>
    </row>
    <row r="54" spans="1:4" ht="12.75">
      <c r="A54" s="92"/>
      <c r="B54" s="88"/>
      <c r="C54" s="88"/>
      <c r="D54" s="88"/>
    </row>
    <row r="55" spans="1:4" ht="12.75">
      <c r="A55" s="93"/>
      <c r="B55" s="84"/>
      <c r="C55" s="88"/>
      <c r="D55" s="88"/>
    </row>
    <row r="56" spans="1:4" ht="12.75">
      <c r="A56" s="93"/>
      <c r="B56" s="84"/>
      <c r="C56" s="88"/>
      <c r="D56" s="88"/>
    </row>
    <row r="57" spans="1:4" ht="12.75">
      <c r="A57" s="93"/>
      <c r="B57" s="84"/>
      <c r="C57" s="88"/>
      <c r="D57" s="88"/>
    </row>
    <row r="58" spans="1:4" ht="12.75">
      <c r="A58" s="93"/>
      <c r="B58" s="84"/>
      <c r="C58" s="88"/>
      <c r="D58" s="88"/>
    </row>
    <row r="59" spans="1:4" ht="12.75">
      <c r="A59" s="93"/>
      <c r="B59" s="84"/>
      <c r="C59" s="84"/>
      <c r="D59" s="88"/>
    </row>
    <row r="60" spans="1:4" ht="12.75">
      <c r="A60" s="93"/>
      <c r="B60" s="84"/>
      <c r="C60" s="84"/>
      <c r="D60" s="88"/>
    </row>
    <row r="61" spans="1:4" ht="12.75">
      <c r="A61" s="92"/>
      <c r="B61" s="88"/>
      <c r="C61" s="88"/>
      <c r="D61" s="88"/>
    </row>
    <row r="62" spans="1:4" ht="12.75">
      <c r="A62" s="86"/>
      <c r="B62" s="85"/>
      <c r="C62" s="85"/>
      <c r="D62" s="88"/>
    </row>
    <row r="63" spans="1:4" ht="12.75">
      <c r="A63" s="86"/>
      <c r="B63" s="85"/>
      <c r="C63" s="85"/>
      <c r="D63" s="88"/>
    </row>
    <row r="64" spans="1:4" ht="12.75">
      <c r="A64" s="86"/>
      <c r="B64" s="85"/>
      <c r="C64" s="85"/>
      <c r="D64" s="88"/>
    </row>
    <row r="65" spans="1:4" ht="12.75">
      <c r="A65" s="86"/>
      <c r="B65" s="85"/>
      <c r="C65" s="85"/>
      <c r="D65" s="88"/>
    </row>
    <row r="66" spans="1:4" ht="12.75">
      <c r="A66" s="86"/>
      <c r="B66" s="85"/>
      <c r="C66" s="85"/>
      <c r="D66" s="88"/>
    </row>
    <row r="67" spans="1:4" ht="12.75">
      <c r="A67" s="86"/>
      <c r="B67" s="85"/>
      <c r="C67" s="85"/>
      <c r="D67" s="88"/>
    </row>
    <row r="68" spans="1:4" ht="12.75">
      <c r="A68" s="94"/>
      <c r="B68" s="87"/>
      <c r="C68" s="87"/>
      <c r="D68" s="88"/>
    </row>
    <row r="69" spans="1:4" ht="12.75">
      <c r="A69" s="86"/>
      <c r="B69" s="85"/>
      <c r="C69" s="85"/>
      <c r="D69" s="88"/>
    </row>
  </sheetData>
  <sheetProtection/>
  <printOptions/>
  <pageMargins left="0.75" right="0.3" top="1.48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6"/>
  <sheetViews>
    <sheetView zoomScale="90" zoomScaleNormal="90" zoomScaleSheetLayoutView="115" zoomScalePageLayoutView="0" workbookViewId="0" topLeftCell="U1">
      <selection activeCell="BD26" sqref="BD26"/>
    </sheetView>
  </sheetViews>
  <sheetFormatPr defaultColWidth="9.140625" defaultRowHeight="12.75"/>
  <cols>
    <col min="1" max="1" width="7.7109375" style="0" customWidth="1"/>
    <col min="3" max="3" width="12.8515625" style="0" customWidth="1"/>
    <col min="4" max="4" width="6.421875" style="0" customWidth="1"/>
    <col min="5" max="26" width="3.28125" style="0" customWidth="1"/>
    <col min="28" max="28" width="8.57421875" style="0" customWidth="1"/>
    <col min="30" max="30" width="5.00390625" style="165" customWidth="1"/>
    <col min="31" max="31" width="8.7109375" style="0" customWidth="1"/>
    <col min="32" max="32" width="14.00390625" style="0" bestFit="1" customWidth="1"/>
    <col min="33" max="54" width="3.7109375" style="0" customWidth="1"/>
    <col min="55" max="55" width="7.421875" style="0" customWidth="1"/>
    <col min="59" max="59" width="8.140625" style="0" customWidth="1"/>
  </cols>
  <sheetData>
    <row r="1" spans="1:59" s="98" customFormat="1" ht="12.75">
      <c r="A1" s="129"/>
      <c r="B1" s="12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25"/>
      <c r="AC1" s="126"/>
      <c r="AD1" s="99"/>
      <c r="AE1" s="127"/>
      <c r="AF1" s="127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125"/>
      <c r="BE1" s="125"/>
      <c r="BF1" s="126"/>
      <c r="BG1" s="130"/>
    </row>
    <row r="2" spans="4:30" s="98" customFormat="1" ht="12.75">
      <c r="D2" s="36" t="s">
        <v>111</v>
      </c>
      <c r="AD2" s="99"/>
    </row>
    <row r="3" spans="1:60" s="98" customFormat="1" ht="12.75">
      <c r="A3" s="57"/>
      <c r="B3" s="57"/>
      <c r="O3" s="98" t="s">
        <v>26</v>
      </c>
      <c r="AA3" s="103" t="s">
        <v>27</v>
      </c>
      <c r="AB3" s="104" t="s">
        <v>28</v>
      </c>
      <c r="AC3" s="166" t="s">
        <v>29</v>
      </c>
      <c r="AD3" s="99"/>
      <c r="AF3" s="102"/>
      <c r="BC3" s="106" t="s">
        <v>27</v>
      </c>
      <c r="BD3" s="103" t="s">
        <v>28</v>
      </c>
      <c r="BE3" s="103" t="s">
        <v>27</v>
      </c>
      <c r="BF3" s="103" t="s">
        <v>29</v>
      </c>
      <c r="BG3" s="107" t="s">
        <v>38</v>
      </c>
      <c r="BH3" s="99"/>
    </row>
    <row r="4" spans="1:59" s="98" customFormat="1" ht="12.75">
      <c r="A4" s="174" t="s">
        <v>97</v>
      </c>
      <c r="B4" s="172"/>
      <c r="C4" s="50"/>
      <c r="D4" s="108"/>
      <c r="E4" s="109" t="s">
        <v>31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0" t="s">
        <v>32</v>
      </c>
      <c r="AB4" s="111" t="s">
        <v>33</v>
      </c>
      <c r="AC4" s="166" t="s">
        <v>34</v>
      </c>
      <c r="AD4" s="99"/>
      <c r="AE4" s="167"/>
      <c r="AF4" s="112" t="str">
        <f>A4</f>
        <v>2-Pa</v>
      </c>
      <c r="AG4" s="109" t="s">
        <v>35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13" t="s">
        <v>32</v>
      </c>
      <c r="BD4" s="110" t="s">
        <v>33</v>
      </c>
      <c r="BE4" s="110" t="s">
        <v>32</v>
      </c>
      <c r="BF4" s="110" t="s">
        <v>34</v>
      </c>
      <c r="BG4" s="57"/>
    </row>
    <row r="5" spans="1:59" s="98" customFormat="1" ht="12.75">
      <c r="A5" s="67" t="s">
        <v>36</v>
      </c>
      <c r="B5" s="50" t="s">
        <v>37</v>
      </c>
      <c r="C5" s="50"/>
      <c r="D5" s="159" t="s">
        <v>92</v>
      </c>
      <c r="E5" s="114">
        <v>1</v>
      </c>
      <c r="F5" s="114">
        <v>2</v>
      </c>
      <c r="G5" s="114">
        <v>3</v>
      </c>
      <c r="H5" s="114">
        <v>4</v>
      </c>
      <c r="I5" s="114">
        <v>5</v>
      </c>
      <c r="J5" s="114">
        <v>6</v>
      </c>
      <c r="K5" s="114" t="s">
        <v>233</v>
      </c>
      <c r="L5" s="114" t="s">
        <v>234</v>
      </c>
      <c r="M5" s="114" t="s">
        <v>235</v>
      </c>
      <c r="N5" s="114" t="s">
        <v>236</v>
      </c>
      <c r="O5" s="114" t="s">
        <v>237</v>
      </c>
      <c r="P5" s="114">
        <v>8</v>
      </c>
      <c r="Q5" s="114">
        <v>9</v>
      </c>
      <c r="R5" s="114" t="s">
        <v>106</v>
      </c>
      <c r="S5" s="114" t="s">
        <v>107</v>
      </c>
      <c r="T5" s="114" t="s">
        <v>108</v>
      </c>
      <c r="U5" s="114" t="s">
        <v>109</v>
      </c>
      <c r="V5" s="114" t="s">
        <v>110</v>
      </c>
      <c r="W5" s="114">
        <v>11</v>
      </c>
      <c r="X5" s="114">
        <v>12</v>
      </c>
      <c r="Y5" s="114">
        <v>13</v>
      </c>
      <c r="Z5" s="114">
        <v>14</v>
      </c>
      <c r="AA5" s="110" t="s">
        <v>40</v>
      </c>
      <c r="AB5" s="111" t="s">
        <v>41</v>
      </c>
      <c r="AC5" s="166" t="s">
        <v>43</v>
      </c>
      <c r="AD5" s="99"/>
      <c r="AE5" s="50" t="s">
        <v>36</v>
      </c>
      <c r="AF5" s="116" t="s">
        <v>37</v>
      </c>
      <c r="AG5" s="114">
        <v>1</v>
      </c>
      <c r="AH5" s="114">
        <v>2</v>
      </c>
      <c r="AI5" s="114">
        <v>3</v>
      </c>
      <c r="AJ5" s="114">
        <v>4</v>
      </c>
      <c r="AK5" s="114">
        <v>5</v>
      </c>
      <c r="AL5" s="114">
        <v>6</v>
      </c>
      <c r="AM5" s="114" t="s">
        <v>233</v>
      </c>
      <c r="AN5" s="114" t="s">
        <v>234</v>
      </c>
      <c r="AO5" s="114" t="s">
        <v>235</v>
      </c>
      <c r="AP5" s="114" t="s">
        <v>236</v>
      </c>
      <c r="AQ5" s="114" t="s">
        <v>237</v>
      </c>
      <c r="AR5" s="114">
        <v>8</v>
      </c>
      <c r="AS5" s="114">
        <v>9</v>
      </c>
      <c r="AT5" s="114" t="s">
        <v>106</v>
      </c>
      <c r="AU5" s="114" t="s">
        <v>107</v>
      </c>
      <c r="AV5" s="114" t="s">
        <v>108</v>
      </c>
      <c r="AW5" s="114" t="s">
        <v>109</v>
      </c>
      <c r="AX5" s="114" t="s">
        <v>110</v>
      </c>
      <c r="AY5" s="114">
        <v>11</v>
      </c>
      <c r="AZ5" s="114">
        <v>12</v>
      </c>
      <c r="BA5" s="114">
        <v>13</v>
      </c>
      <c r="BB5" s="114">
        <v>14</v>
      </c>
      <c r="BC5" s="115"/>
      <c r="BD5" s="110" t="s">
        <v>41</v>
      </c>
      <c r="BE5" s="110" t="s">
        <v>44</v>
      </c>
      <c r="BF5" s="110" t="s">
        <v>45</v>
      </c>
      <c r="BG5" s="57"/>
    </row>
    <row r="6" spans="1:59" s="98" customFormat="1" ht="12.75">
      <c r="A6" s="50"/>
      <c r="B6" s="50" t="s">
        <v>150</v>
      </c>
      <c r="C6" s="50" t="s">
        <v>151</v>
      </c>
      <c r="D6" s="160" t="s">
        <v>200</v>
      </c>
      <c r="E6" s="50"/>
      <c r="F6" s="13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>SUM(D6:Z6)</f>
        <v>0</v>
      </c>
      <c r="AB6" s="117">
        <v>131.73</v>
      </c>
      <c r="AC6" s="118">
        <f>AA6+AB6</f>
        <v>131.73</v>
      </c>
      <c r="AD6" s="99"/>
      <c r="AE6" s="119"/>
      <c r="AF6" s="119" t="str">
        <f>C6</f>
        <v>Weusthof</v>
      </c>
      <c r="AG6" s="50"/>
      <c r="AH6" s="50"/>
      <c r="AI6" s="50"/>
      <c r="AJ6" s="50"/>
      <c r="AK6" s="50"/>
      <c r="AL6" s="50"/>
      <c r="AM6" s="50"/>
      <c r="AN6" s="50"/>
      <c r="AO6" s="50"/>
      <c r="AP6" s="50">
        <v>5</v>
      </c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>
        <f>SUM(AG6:BB6)</f>
        <v>5</v>
      </c>
      <c r="BD6" s="117">
        <v>133.9</v>
      </c>
      <c r="BE6" s="117">
        <f>BC6+BD6</f>
        <v>138.9</v>
      </c>
      <c r="BF6" s="118">
        <f>AC6+BE6</f>
        <v>270.63</v>
      </c>
      <c r="BG6" s="184">
        <v>1</v>
      </c>
    </row>
    <row r="7" spans="1:59" s="98" customFormat="1" ht="12.75">
      <c r="A7" s="50"/>
      <c r="B7" s="128" t="s">
        <v>196</v>
      </c>
      <c r="C7" s="128" t="s">
        <v>197</v>
      </c>
      <c r="D7" s="160" t="s">
        <v>200</v>
      </c>
      <c r="E7" s="47"/>
      <c r="F7" s="43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50">
        <f>SUM(D7:Z7)</f>
        <v>0</v>
      </c>
      <c r="AB7" s="117">
        <v>142.31</v>
      </c>
      <c r="AC7" s="118">
        <f>AA7+AB7</f>
        <v>142.31</v>
      </c>
      <c r="AD7" s="165"/>
      <c r="AE7" s="119"/>
      <c r="AF7" s="119" t="str">
        <f>C7</f>
        <v>Dijkhof</v>
      </c>
      <c r="AG7" s="47">
        <v>5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50">
        <f>SUM(AG7:BB7)</f>
        <v>5</v>
      </c>
      <c r="BD7" s="117">
        <v>133.35</v>
      </c>
      <c r="BE7" s="117">
        <f>BC7+BD7</f>
        <v>138.35</v>
      </c>
      <c r="BF7" s="118">
        <f>AC7+BE7</f>
        <v>280.65999999999997</v>
      </c>
      <c r="BG7" s="184">
        <v>2</v>
      </c>
    </row>
    <row r="8" spans="1:59" s="98" customFormat="1" ht="12.75">
      <c r="A8" s="50"/>
      <c r="B8" s="50" t="s">
        <v>201</v>
      </c>
      <c r="C8" s="50" t="s">
        <v>218</v>
      </c>
      <c r="D8" s="160" t="s">
        <v>200</v>
      </c>
      <c r="E8" s="50"/>
      <c r="F8" s="13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>
        <v>5</v>
      </c>
      <c r="Y8" s="50">
        <v>5</v>
      </c>
      <c r="Z8" s="50"/>
      <c r="AA8" s="50">
        <f>SUM(D8:Z8)</f>
        <v>10</v>
      </c>
      <c r="AB8" s="117">
        <v>133.68</v>
      </c>
      <c r="AC8" s="118">
        <f>AA8+AB8</f>
        <v>143.68</v>
      </c>
      <c r="AD8" s="99"/>
      <c r="AE8" s="119"/>
      <c r="AF8" s="119" t="str">
        <f>C8</f>
        <v>Letteboer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>
        <f>SUM(AG8:BB8)</f>
        <v>0</v>
      </c>
      <c r="BD8" s="117">
        <v>139.42</v>
      </c>
      <c r="BE8" s="117">
        <f>BC8+BD8</f>
        <v>139.42</v>
      </c>
      <c r="BF8" s="118">
        <f>AC8+BE8</f>
        <v>283.1</v>
      </c>
      <c r="BG8" s="184">
        <v>3</v>
      </c>
    </row>
    <row r="9" spans="1:59" s="98" customFormat="1" ht="12.75">
      <c r="A9" s="50"/>
      <c r="B9" s="50" t="s">
        <v>216</v>
      </c>
      <c r="C9" s="50" t="s">
        <v>217</v>
      </c>
      <c r="D9" s="160" t="s">
        <v>200</v>
      </c>
      <c r="E9" s="50"/>
      <c r="F9" s="131"/>
      <c r="G9" s="50">
        <v>5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>
        <v>5</v>
      </c>
      <c r="X9" s="50"/>
      <c r="Y9" s="50"/>
      <c r="Z9" s="50"/>
      <c r="AA9" s="50">
        <f>SUM(D9:Z9)</f>
        <v>10</v>
      </c>
      <c r="AB9" s="117">
        <v>146.11</v>
      </c>
      <c r="AC9" s="118">
        <f>AA9+AB9</f>
        <v>156.11</v>
      </c>
      <c r="AD9" s="99"/>
      <c r="AE9" s="119"/>
      <c r="AF9" s="119" t="str">
        <f>C9</f>
        <v>Spek</v>
      </c>
      <c r="AG9" s="50"/>
      <c r="AH9" s="50">
        <v>5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>
        <f>SUM(AG9:BB9)</f>
        <v>5</v>
      </c>
      <c r="BD9" s="117">
        <v>127.73</v>
      </c>
      <c r="BE9" s="117">
        <f>BC9+BD9</f>
        <v>132.73000000000002</v>
      </c>
      <c r="BF9" s="118">
        <f>AC9+BE9</f>
        <v>288.84000000000003</v>
      </c>
      <c r="BG9" s="184">
        <v>4</v>
      </c>
    </row>
    <row r="10" spans="1:59" ht="12.75">
      <c r="A10" s="50"/>
      <c r="B10" s="50" t="s">
        <v>198</v>
      </c>
      <c r="C10" s="50" t="s">
        <v>199</v>
      </c>
      <c r="D10" s="160" t="s">
        <v>200</v>
      </c>
      <c r="E10" s="128">
        <v>5</v>
      </c>
      <c r="F10" s="43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50">
        <f>SUM(D10:Z10)</f>
        <v>5</v>
      </c>
      <c r="AB10" s="117">
        <v>148.73</v>
      </c>
      <c r="AC10" s="118">
        <f>AA10+AB10</f>
        <v>153.73</v>
      </c>
      <c r="AE10" s="119"/>
      <c r="AF10" s="119" t="str">
        <f>C10</f>
        <v>Reizevoort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>
        <v>5</v>
      </c>
      <c r="BB10" s="47"/>
      <c r="BC10" s="50">
        <f>SUM(AG10:BB10)</f>
        <v>5</v>
      </c>
      <c r="BD10" s="117">
        <v>139.32</v>
      </c>
      <c r="BE10" s="117">
        <f>BC10+BD10</f>
        <v>144.32</v>
      </c>
      <c r="BF10" s="118">
        <f>AC10+BE10</f>
        <v>298.04999999999995</v>
      </c>
      <c r="BG10" s="184">
        <v>5</v>
      </c>
    </row>
    <row r="11" spans="1:59" ht="12.75">
      <c r="A11" s="50"/>
      <c r="B11" s="50" t="s">
        <v>211</v>
      </c>
      <c r="C11" s="50" t="s">
        <v>160</v>
      </c>
      <c r="D11" s="160" t="s">
        <v>200</v>
      </c>
      <c r="E11" s="50"/>
      <c r="F11" s="50">
        <v>5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>
        <v>5</v>
      </c>
      <c r="W11" s="50"/>
      <c r="X11" s="50"/>
      <c r="Y11" s="50"/>
      <c r="Z11" s="50"/>
      <c r="AA11" s="50">
        <f>SUM(D11:Z11)</f>
        <v>10</v>
      </c>
      <c r="AB11" s="117">
        <v>149.46</v>
      </c>
      <c r="AC11" s="118">
        <f>AA11+AB11</f>
        <v>159.46</v>
      </c>
      <c r="AD11" s="99"/>
      <c r="AE11" s="119"/>
      <c r="AF11" s="119" t="str">
        <f>C11</f>
        <v>Schuiling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f>SUM(AG11:BB11)</f>
        <v>0</v>
      </c>
      <c r="BD11" s="117">
        <v>139.43</v>
      </c>
      <c r="BE11" s="117">
        <f>BC11+BD11</f>
        <v>139.43</v>
      </c>
      <c r="BF11" s="118">
        <f>AC11+BE11</f>
        <v>298.89</v>
      </c>
      <c r="BG11" s="135">
        <v>6</v>
      </c>
    </row>
    <row r="12" spans="1:59" ht="12.75">
      <c r="A12" s="50"/>
      <c r="B12" s="50" t="s">
        <v>213</v>
      </c>
      <c r="C12" s="50" t="s">
        <v>214</v>
      </c>
      <c r="D12" s="160" t="s">
        <v>200</v>
      </c>
      <c r="E12" s="50"/>
      <c r="F12" s="50">
        <v>5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>
        <v>5</v>
      </c>
      <c r="X12" s="50"/>
      <c r="Y12" s="50"/>
      <c r="Z12" s="50"/>
      <c r="AA12" s="50">
        <f>SUM(D12:Z12)</f>
        <v>10</v>
      </c>
      <c r="AB12" s="117">
        <v>145.09</v>
      </c>
      <c r="AC12" s="118">
        <f>AA12+AB12</f>
        <v>155.09</v>
      </c>
      <c r="AD12" s="99"/>
      <c r="AE12" s="119"/>
      <c r="AF12" s="119" t="str">
        <f>C12</f>
        <v>Egberink</v>
      </c>
      <c r="AG12" s="50">
        <v>5</v>
      </c>
      <c r="AH12" s="50"/>
      <c r="AI12" s="50"/>
      <c r="AJ12" s="50"/>
      <c r="AK12" s="50">
        <v>5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f>SUM(AG12:BB12)</f>
        <v>10</v>
      </c>
      <c r="BD12" s="117">
        <v>134.3</v>
      </c>
      <c r="BE12" s="117">
        <f>BC12+BD12</f>
        <v>144.3</v>
      </c>
      <c r="BF12" s="118">
        <f>AC12+BE12</f>
        <v>299.39</v>
      </c>
      <c r="BG12" s="182">
        <v>7</v>
      </c>
    </row>
    <row r="13" spans="1:59" ht="12.75">
      <c r="A13" s="50"/>
      <c r="B13" s="128" t="s">
        <v>202</v>
      </c>
      <c r="C13" s="128" t="s">
        <v>203</v>
      </c>
      <c r="D13" s="160" t="s">
        <v>200</v>
      </c>
      <c r="E13" s="47"/>
      <c r="F13" s="47"/>
      <c r="G13" s="47">
        <v>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>
        <v>5</v>
      </c>
      <c r="AA13" s="50">
        <f>SUM(D13:Z13)</f>
        <v>10</v>
      </c>
      <c r="AB13" s="117">
        <v>152.33</v>
      </c>
      <c r="AC13" s="118">
        <f>AA13+AB13</f>
        <v>162.33</v>
      </c>
      <c r="AE13" s="119"/>
      <c r="AF13" s="119" t="str">
        <f>C13</f>
        <v>Mentink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50">
        <f>SUM(AG13:BB13)</f>
        <v>0</v>
      </c>
      <c r="BD13" s="117">
        <v>146.79</v>
      </c>
      <c r="BE13" s="117">
        <f>BC13+BD13</f>
        <v>146.79</v>
      </c>
      <c r="BF13" s="118">
        <f>AC13+BE13</f>
        <v>309.12</v>
      </c>
      <c r="BG13" s="182">
        <v>8</v>
      </c>
    </row>
    <row r="14" spans="1:59" ht="12.75">
      <c r="A14" s="128"/>
      <c r="B14" s="128" t="s">
        <v>198</v>
      </c>
      <c r="C14" s="128" t="s">
        <v>210</v>
      </c>
      <c r="D14" s="160" t="s">
        <v>200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v>25</v>
      </c>
      <c r="S14" s="47"/>
      <c r="T14" s="47"/>
      <c r="U14" s="47"/>
      <c r="V14" s="47"/>
      <c r="W14" s="47"/>
      <c r="X14" s="47"/>
      <c r="Y14" s="47"/>
      <c r="Z14" s="47"/>
      <c r="AA14" s="50">
        <f>SUM(D14:Z14)</f>
        <v>25</v>
      </c>
      <c r="AB14" s="117">
        <v>147.18</v>
      </c>
      <c r="AC14" s="118">
        <f>AA14+AB14</f>
        <v>172.18</v>
      </c>
      <c r="AE14" s="119"/>
      <c r="AF14" s="119" t="str">
        <f>C14</f>
        <v>Chardon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50">
        <f>SUM(AG14:BB14)</f>
        <v>0</v>
      </c>
      <c r="BD14" s="117">
        <v>140.54</v>
      </c>
      <c r="BE14" s="117">
        <f>BC14+BD14</f>
        <v>140.54</v>
      </c>
      <c r="BF14" s="118">
        <f>AC14+BE14</f>
        <v>312.72</v>
      </c>
      <c r="BG14" s="182">
        <v>9</v>
      </c>
    </row>
    <row r="15" spans="1:59" ht="12.75">
      <c r="A15" s="50"/>
      <c r="B15" s="128" t="s">
        <v>219</v>
      </c>
      <c r="C15" s="128" t="s">
        <v>220</v>
      </c>
      <c r="D15" s="160" t="s">
        <v>200</v>
      </c>
      <c r="E15" s="50"/>
      <c r="F15" s="50"/>
      <c r="G15" s="50"/>
      <c r="H15" s="50">
        <v>5</v>
      </c>
      <c r="I15" s="50"/>
      <c r="J15" s="50"/>
      <c r="K15" s="50"/>
      <c r="L15" s="50"/>
      <c r="M15" s="50"/>
      <c r="N15" s="50"/>
      <c r="O15" s="50"/>
      <c r="P15" s="50"/>
      <c r="Q15" s="50">
        <v>5</v>
      </c>
      <c r="R15" s="50"/>
      <c r="S15" s="50"/>
      <c r="T15" s="50">
        <v>5</v>
      </c>
      <c r="U15" s="50"/>
      <c r="V15" s="50"/>
      <c r="W15" s="50"/>
      <c r="X15" s="50"/>
      <c r="Y15" s="50"/>
      <c r="Z15" s="50"/>
      <c r="AA15" s="50">
        <f>SUM(D15:Z15)</f>
        <v>15</v>
      </c>
      <c r="AB15" s="117">
        <v>148.41</v>
      </c>
      <c r="AC15" s="118">
        <f>AA15+AB15</f>
        <v>163.41</v>
      </c>
      <c r="AD15" s="99"/>
      <c r="AE15" s="119"/>
      <c r="AF15" s="119" t="str">
        <f>C15</f>
        <v>Engbers</v>
      </c>
      <c r="AG15" s="50"/>
      <c r="AH15" s="50"/>
      <c r="AI15" s="50"/>
      <c r="AJ15" s="50"/>
      <c r="AK15" s="50"/>
      <c r="AL15" s="50"/>
      <c r="AM15" s="50"/>
      <c r="AN15" s="50"/>
      <c r="AO15" s="50">
        <v>5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f>SUM(AG15:BB15)</f>
        <v>5</v>
      </c>
      <c r="BD15" s="117">
        <v>144.44</v>
      </c>
      <c r="BE15" s="117">
        <f>BC15+BD15</f>
        <v>149.44</v>
      </c>
      <c r="BF15" s="118">
        <f>AC15+BE15</f>
        <v>312.85</v>
      </c>
      <c r="BG15" s="182">
        <v>10</v>
      </c>
    </row>
    <row r="16" spans="1:59" ht="12.75">
      <c r="A16" s="50"/>
      <c r="B16" s="50" t="s">
        <v>148</v>
      </c>
      <c r="C16" s="50" t="s">
        <v>149</v>
      </c>
      <c r="D16" s="160" t="s">
        <v>200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>
        <v>5</v>
      </c>
      <c r="Z16" s="50"/>
      <c r="AA16" s="50">
        <f>SUM(D16:Z16)</f>
        <v>5</v>
      </c>
      <c r="AB16" s="117">
        <v>159.97</v>
      </c>
      <c r="AC16" s="118">
        <f>AA16+AB16</f>
        <v>164.97</v>
      </c>
      <c r="AD16" s="99"/>
      <c r="AE16" s="119"/>
      <c r="AF16" s="119" t="str">
        <f>C16</f>
        <v>Wevers</v>
      </c>
      <c r="AG16" s="50"/>
      <c r="AH16" s="50"/>
      <c r="AI16" s="50">
        <v>5</v>
      </c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f>SUM(AG16:BB16)</f>
        <v>5</v>
      </c>
      <c r="BD16" s="117">
        <v>142.96</v>
      </c>
      <c r="BE16" s="117">
        <f>BC16+BD16</f>
        <v>147.96</v>
      </c>
      <c r="BF16" s="118">
        <f>AC16+BE16</f>
        <v>312.93</v>
      </c>
      <c r="BG16" s="130">
        <v>11</v>
      </c>
    </row>
    <row r="17" spans="1:59" ht="12.75">
      <c r="A17" s="50"/>
      <c r="B17" s="128" t="s">
        <v>206</v>
      </c>
      <c r="C17" s="128" t="s">
        <v>248</v>
      </c>
      <c r="D17" s="160" t="s">
        <v>200</v>
      </c>
      <c r="E17" s="12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50">
        <f>SUM(D17:Z17)</f>
        <v>0</v>
      </c>
      <c r="AB17" s="117">
        <v>164.31</v>
      </c>
      <c r="AC17" s="118">
        <f>AA17+AB17</f>
        <v>164.31</v>
      </c>
      <c r="AE17" s="119"/>
      <c r="AF17" s="119" t="str">
        <f>C17</f>
        <v>van den Hoeven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50">
        <f>SUM(AG17:BB17)</f>
        <v>0</v>
      </c>
      <c r="BD17" s="117">
        <v>149.24</v>
      </c>
      <c r="BE17" s="117">
        <f>BC17+BD17</f>
        <v>149.24</v>
      </c>
      <c r="BF17" s="118">
        <f>AC17+BE17</f>
        <v>313.55</v>
      </c>
      <c r="BG17" s="135">
        <v>12</v>
      </c>
    </row>
    <row r="18" spans="1:59" ht="12.75">
      <c r="A18" s="50"/>
      <c r="B18" s="128" t="s">
        <v>204</v>
      </c>
      <c r="C18" s="128" t="s">
        <v>205</v>
      </c>
      <c r="D18" s="160" t="s">
        <v>200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>
        <v>5</v>
      </c>
      <c r="V18" s="50"/>
      <c r="W18" s="50"/>
      <c r="X18" s="50"/>
      <c r="Y18" s="50"/>
      <c r="Z18" s="50"/>
      <c r="AA18" s="50">
        <f>SUM(D18:Z18)</f>
        <v>5</v>
      </c>
      <c r="AB18" s="117">
        <v>160.46</v>
      </c>
      <c r="AC18" s="118">
        <f>AA18+AB18</f>
        <v>165.46</v>
      </c>
      <c r="AD18" s="99"/>
      <c r="AE18" s="119"/>
      <c r="AF18" s="119" t="str">
        <f>C18</f>
        <v>Hofkes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>
        <v>5</v>
      </c>
      <c r="AX18" s="50"/>
      <c r="AY18" s="50"/>
      <c r="AZ18" s="50"/>
      <c r="BA18" s="50"/>
      <c r="BB18" s="50"/>
      <c r="BC18" s="50">
        <f>SUM(AG18:BB18)</f>
        <v>5</v>
      </c>
      <c r="BD18" s="117">
        <v>143.49</v>
      </c>
      <c r="BE18" s="117">
        <f>BC18+BD18</f>
        <v>148.49</v>
      </c>
      <c r="BF18" s="118">
        <f>AC18+BE18</f>
        <v>313.95000000000005</v>
      </c>
      <c r="BG18" s="135">
        <v>13</v>
      </c>
    </row>
    <row r="19" spans="1:59" ht="12.75">
      <c r="A19" s="50"/>
      <c r="B19" s="128" t="s">
        <v>209</v>
      </c>
      <c r="C19" s="128" t="s">
        <v>193</v>
      </c>
      <c r="D19" s="160" t="s">
        <v>200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>
        <f>SUM(D19:Z19)</f>
        <v>0</v>
      </c>
      <c r="AB19" s="117">
        <v>162.21</v>
      </c>
      <c r="AC19" s="118">
        <f>AA19+AB19</f>
        <v>162.21</v>
      </c>
      <c r="AD19" s="99"/>
      <c r="AE19" s="119"/>
      <c r="AF19" s="119" t="str">
        <f>C19</f>
        <v>Holties</v>
      </c>
      <c r="AG19" s="50"/>
      <c r="AH19" s="50">
        <v>5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f>SUM(AG19:BB19)</f>
        <v>5</v>
      </c>
      <c r="BD19" s="117">
        <v>148.76</v>
      </c>
      <c r="BE19" s="117">
        <f>BC19+BD19</f>
        <v>153.76</v>
      </c>
      <c r="BF19" s="118">
        <f>AC19+BE19</f>
        <v>315.97</v>
      </c>
      <c r="BG19" s="135">
        <v>14</v>
      </c>
    </row>
    <row r="20" spans="1:59" ht="12.75">
      <c r="A20" s="50"/>
      <c r="B20" s="128" t="s">
        <v>207</v>
      </c>
      <c r="C20" s="128" t="s">
        <v>208</v>
      </c>
      <c r="D20" s="160" t="s">
        <v>200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0">
        <f>SUM(D20:Z20)</f>
        <v>0</v>
      </c>
      <c r="AB20" s="117">
        <v>158.83</v>
      </c>
      <c r="AC20" s="118">
        <f>AA20+AB20</f>
        <v>158.83</v>
      </c>
      <c r="AE20" s="119"/>
      <c r="AF20" s="119" t="str">
        <f>C20</f>
        <v>Meijerink</v>
      </c>
      <c r="AG20" s="47"/>
      <c r="AH20" s="47"/>
      <c r="AI20" s="47">
        <v>5</v>
      </c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50">
        <f>SUM(AG20:BB20)</f>
        <v>5</v>
      </c>
      <c r="BD20" s="117">
        <v>155.68</v>
      </c>
      <c r="BE20" s="117">
        <f>BC20+BD20</f>
        <v>160.68</v>
      </c>
      <c r="BF20" s="118">
        <f>AC20+BE20</f>
        <v>319.51</v>
      </c>
      <c r="BG20" s="135">
        <v>15</v>
      </c>
    </row>
    <row r="21" spans="1:59" ht="12.75">
      <c r="A21" s="50"/>
      <c r="B21" s="128" t="s">
        <v>243</v>
      </c>
      <c r="C21" s="128" t="s">
        <v>153</v>
      </c>
      <c r="D21" s="180" t="s">
        <v>200</v>
      </c>
      <c r="E21" s="47"/>
      <c r="F21" s="47"/>
      <c r="G21" s="47"/>
      <c r="H21" s="47"/>
      <c r="I21" s="47"/>
      <c r="J21" s="47"/>
      <c r="K21" s="47"/>
      <c r="L21" s="47">
        <v>5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128">
        <f>SUM(D21:Z21)</f>
        <v>5</v>
      </c>
      <c r="AB21" s="47">
        <v>161.05</v>
      </c>
      <c r="AC21" s="118">
        <f>AA21+AB21</f>
        <v>166.05</v>
      </c>
      <c r="AE21" s="47"/>
      <c r="AF21" s="120" t="str">
        <f>C21</f>
        <v>Peters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>
        <v>5</v>
      </c>
      <c r="AY21" s="47"/>
      <c r="AZ21" s="47"/>
      <c r="BA21" s="47"/>
      <c r="BB21" s="47"/>
      <c r="BC21" s="50">
        <f>SUM(AG21:BB21)</f>
        <v>5</v>
      </c>
      <c r="BD21" s="47">
        <v>151.85</v>
      </c>
      <c r="BE21" s="117">
        <f>BC21+BD21</f>
        <v>156.85</v>
      </c>
      <c r="BF21" s="118">
        <f>AC21+BE21</f>
        <v>322.9</v>
      </c>
      <c r="BG21" s="135">
        <v>16</v>
      </c>
    </row>
    <row r="22" spans="1:59" ht="12.75">
      <c r="A22" s="50"/>
      <c r="B22" s="50" t="s">
        <v>215</v>
      </c>
      <c r="C22" s="50" t="s">
        <v>197</v>
      </c>
      <c r="D22" s="180" t="s">
        <v>200</v>
      </c>
      <c r="E22" s="50"/>
      <c r="F22" s="50">
        <v>5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>
        <v>20</v>
      </c>
      <c r="Z22" s="50"/>
      <c r="AA22" s="50">
        <f>SUM(D22:Z22)</f>
        <v>25</v>
      </c>
      <c r="AB22" s="117">
        <v>176.66</v>
      </c>
      <c r="AC22" s="118">
        <f>AA22+AB22</f>
        <v>201.66</v>
      </c>
      <c r="AD22" s="99"/>
      <c r="AE22" s="119"/>
      <c r="AF22" s="119" t="str">
        <f>C22</f>
        <v>Dijkhof</v>
      </c>
      <c r="AG22" s="50"/>
      <c r="AH22" s="50"/>
      <c r="AI22" s="50"/>
      <c r="AJ22" s="50"/>
      <c r="AK22" s="50">
        <v>5</v>
      </c>
      <c r="AL22" s="50"/>
      <c r="AM22" s="50"/>
      <c r="AN22" s="50"/>
      <c r="AO22" s="50"/>
      <c r="AP22" s="50"/>
      <c r="AQ22" s="50"/>
      <c r="AR22" s="50">
        <v>5</v>
      </c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>
        <f>SUM(AG22:BB22)</f>
        <v>10</v>
      </c>
      <c r="BD22" s="117">
        <v>140.16</v>
      </c>
      <c r="BE22" s="117">
        <f>BC22+BD22</f>
        <v>150.16</v>
      </c>
      <c r="BF22" s="118">
        <f>AC22+BE22</f>
        <v>351.82</v>
      </c>
      <c r="BG22" s="182">
        <v>17</v>
      </c>
    </row>
    <row r="23" spans="1:59" ht="12.75">
      <c r="A23" s="47"/>
      <c r="B23" s="50" t="s">
        <v>212</v>
      </c>
      <c r="C23" s="50" t="s">
        <v>205</v>
      </c>
      <c r="D23" s="180" t="s">
        <v>200</v>
      </c>
      <c r="E23" s="50"/>
      <c r="F23" s="50"/>
      <c r="G23" s="50"/>
      <c r="H23" s="50">
        <v>5</v>
      </c>
      <c r="I23" s="50"/>
      <c r="J23" s="50"/>
      <c r="K23" s="50">
        <v>5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>
        <v>5</v>
      </c>
      <c r="Z23" s="50"/>
      <c r="AA23" s="50">
        <f>SUM(D23:Z23)</f>
        <v>15</v>
      </c>
      <c r="AB23" s="117">
        <v>201.83</v>
      </c>
      <c r="AC23" s="118">
        <f>AA23+AB23</f>
        <v>216.83</v>
      </c>
      <c r="AD23" s="99"/>
      <c r="AE23" s="119"/>
      <c r="AF23" s="119" t="str">
        <f>C23</f>
        <v>Hofkes</v>
      </c>
      <c r="AG23" s="50"/>
      <c r="AH23" s="50"/>
      <c r="AI23" s="50"/>
      <c r="AJ23" s="50">
        <v>5</v>
      </c>
      <c r="AK23" s="50"/>
      <c r="AL23" s="50"/>
      <c r="AM23" s="50">
        <v>5</v>
      </c>
      <c r="AN23" s="50"/>
      <c r="AO23" s="50"/>
      <c r="AP23" s="50"/>
      <c r="AQ23" s="50"/>
      <c r="AR23" s="50">
        <v>35</v>
      </c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>
        <f>SUM(AG23:BB23)</f>
        <v>45</v>
      </c>
      <c r="BD23" s="117">
        <v>202.84</v>
      </c>
      <c r="BE23" s="117">
        <f>BC23+BD23</f>
        <v>247.84</v>
      </c>
      <c r="BF23" s="118">
        <f>AC23+BE23</f>
        <v>464.67</v>
      </c>
      <c r="BG23" s="135">
        <v>18</v>
      </c>
    </row>
    <row r="26" ht="12.75">
      <c r="B26" s="168"/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4"/>
  <sheetViews>
    <sheetView tabSelected="1" zoomScalePageLayoutView="0" workbookViewId="0" topLeftCell="X1">
      <selection activeCell="AQ14" sqref="AQ14"/>
    </sheetView>
  </sheetViews>
  <sheetFormatPr defaultColWidth="8.7109375" defaultRowHeight="12.75"/>
  <cols>
    <col min="1" max="1" width="7.140625" style="98" bestFit="1" customWidth="1"/>
    <col min="2" max="2" width="7.28125" style="98" bestFit="1" customWidth="1"/>
    <col min="3" max="3" width="10.7109375" style="98" bestFit="1" customWidth="1"/>
    <col min="4" max="4" width="6.8515625" style="98" customWidth="1"/>
    <col min="5" max="26" width="4.00390625" style="98" customWidth="1"/>
    <col min="27" max="27" width="8.140625" style="98" customWidth="1"/>
    <col min="28" max="28" width="9.00390625" style="98" customWidth="1"/>
    <col min="29" max="29" width="9.57421875" style="98" customWidth="1"/>
    <col min="30" max="30" width="4.7109375" style="98" customWidth="1"/>
    <col min="31" max="31" width="6.28125" style="98" bestFit="1" customWidth="1"/>
    <col min="32" max="32" width="10.7109375" style="98" bestFit="1" customWidth="1"/>
    <col min="33" max="54" width="3.7109375" style="98" customWidth="1"/>
    <col min="55" max="55" width="5.7109375" style="98" customWidth="1"/>
    <col min="56" max="56" width="7.421875" style="98" customWidth="1"/>
    <col min="57" max="57" width="7.7109375" style="98" customWidth="1"/>
    <col min="58" max="58" width="8.7109375" style="98" customWidth="1"/>
    <col min="59" max="59" width="7.00390625" style="98" customWidth="1"/>
    <col min="60" max="16384" width="8.7109375" style="98" customWidth="1"/>
  </cols>
  <sheetData>
    <row r="1" ht="12.75">
      <c r="D1" s="36" t="s">
        <v>111</v>
      </c>
    </row>
    <row r="3" spans="2:60" ht="12.75">
      <c r="B3" s="57"/>
      <c r="O3" s="98" t="s">
        <v>26</v>
      </c>
      <c r="AA3" s="103" t="s">
        <v>27</v>
      </c>
      <c r="AB3" s="105" t="s">
        <v>28</v>
      </c>
      <c r="AC3" s="105" t="s">
        <v>29</v>
      </c>
      <c r="AF3" s="102"/>
      <c r="BC3" s="106" t="s">
        <v>27</v>
      </c>
      <c r="BD3" s="103" t="s">
        <v>28</v>
      </c>
      <c r="BE3" s="103" t="s">
        <v>27</v>
      </c>
      <c r="BF3" s="103" t="s">
        <v>29</v>
      </c>
      <c r="BG3" s="107" t="s">
        <v>38</v>
      </c>
      <c r="BH3" s="99"/>
    </row>
    <row r="4" spans="1:59" ht="12.75">
      <c r="A4" s="174" t="s">
        <v>99</v>
      </c>
      <c r="B4" s="50"/>
      <c r="C4" s="50"/>
      <c r="D4" s="108"/>
      <c r="E4" s="109" t="s">
        <v>31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0" t="s">
        <v>32</v>
      </c>
      <c r="AB4" s="111" t="s">
        <v>33</v>
      </c>
      <c r="AC4" s="111" t="s">
        <v>34</v>
      </c>
      <c r="AE4" s="41"/>
      <c r="AF4" s="112" t="str">
        <f>A4</f>
        <v>4-Po</v>
      </c>
      <c r="AG4" s="109" t="s">
        <v>35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13" t="s">
        <v>32</v>
      </c>
      <c r="BD4" s="110" t="s">
        <v>33</v>
      </c>
      <c r="BE4" s="110" t="s">
        <v>32</v>
      </c>
      <c r="BF4" s="110" t="s">
        <v>34</v>
      </c>
      <c r="BG4" s="57"/>
    </row>
    <row r="5" spans="1:59" ht="12.75">
      <c r="A5" s="67" t="s">
        <v>36</v>
      </c>
      <c r="B5" s="50" t="s">
        <v>37</v>
      </c>
      <c r="C5" s="50"/>
      <c r="D5" s="176" t="s">
        <v>92</v>
      </c>
      <c r="E5" s="114">
        <v>1</v>
      </c>
      <c r="F5" s="114">
        <v>2</v>
      </c>
      <c r="G5" s="114">
        <v>3</v>
      </c>
      <c r="H5" s="114">
        <v>4</v>
      </c>
      <c r="I5" s="114">
        <v>5</v>
      </c>
      <c r="J5" s="114">
        <v>6</v>
      </c>
      <c r="K5" s="114" t="s">
        <v>233</v>
      </c>
      <c r="L5" s="114" t="s">
        <v>234</v>
      </c>
      <c r="M5" s="114" t="s">
        <v>235</v>
      </c>
      <c r="N5" s="114" t="s">
        <v>236</v>
      </c>
      <c r="O5" s="114" t="s">
        <v>237</v>
      </c>
      <c r="P5" s="114">
        <v>8</v>
      </c>
      <c r="Q5" s="114">
        <v>9</v>
      </c>
      <c r="R5" s="114" t="s">
        <v>106</v>
      </c>
      <c r="S5" s="114" t="s">
        <v>107</v>
      </c>
      <c r="T5" s="114" t="s">
        <v>108</v>
      </c>
      <c r="U5" s="114" t="s">
        <v>109</v>
      </c>
      <c r="V5" s="114" t="s">
        <v>110</v>
      </c>
      <c r="W5" s="114">
        <v>11</v>
      </c>
      <c r="X5" s="114">
        <v>12</v>
      </c>
      <c r="Y5" s="114">
        <v>13</v>
      </c>
      <c r="Z5" s="114">
        <v>14</v>
      </c>
      <c r="AA5" s="110" t="s">
        <v>40</v>
      </c>
      <c r="AB5" s="111" t="s">
        <v>41</v>
      </c>
      <c r="AC5" s="111" t="s">
        <v>43</v>
      </c>
      <c r="AE5" s="115" t="s">
        <v>36</v>
      </c>
      <c r="AF5" s="116" t="s">
        <v>37</v>
      </c>
      <c r="AG5" s="114">
        <v>1</v>
      </c>
      <c r="AH5" s="114">
        <v>2</v>
      </c>
      <c r="AI5" s="114">
        <v>3</v>
      </c>
      <c r="AJ5" s="114">
        <v>4</v>
      </c>
      <c r="AK5" s="114">
        <v>5</v>
      </c>
      <c r="AL5" s="114">
        <v>6</v>
      </c>
      <c r="AM5" s="114" t="s">
        <v>233</v>
      </c>
      <c r="AN5" s="114" t="s">
        <v>234</v>
      </c>
      <c r="AO5" s="114" t="s">
        <v>235</v>
      </c>
      <c r="AP5" s="114" t="s">
        <v>236</v>
      </c>
      <c r="AQ5" s="114" t="s">
        <v>237</v>
      </c>
      <c r="AR5" s="114">
        <v>8</v>
      </c>
      <c r="AS5" s="114">
        <v>9</v>
      </c>
      <c r="AT5" s="114" t="s">
        <v>106</v>
      </c>
      <c r="AU5" s="114" t="s">
        <v>107</v>
      </c>
      <c r="AV5" s="114" t="s">
        <v>108</v>
      </c>
      <c r="AW5" s="114" t="s">
        <v>109</v>
      </c>
      <c r="AX5" s="114" t="s">
        <v>110</v>
      </c>
      <c r="AY5" s="114">
        <v>11</v>
      </c>
      <c r="AZ5" s="114">
        <v>12</v>
      </c>
      <c r="BA5" s="114">
        <v>13</v>
      </c>
      <c r="BB5" s="114">
        <v>14</v>
      </c>
      <c r="BC5" s="115"/>
      <c r="BD5" s="110" t="s">
        <v>41</v>
      </c>
      <c r="BE5" s="110" t="s">
        <v>44</v>
      </c>
      <c r="BF5" s="110" t="s">
        <v>45</v>
      </c>
      <c r="BG5" s="57"/>
    </row>
    <row r="6" spans="1:59" ht="12.75">
      <c r="A6" s="50"/>
      <c r="B6" s="128" t="s">
        <v>225</v>
      </c>
      <c r="C6" s="128" t="s">
        <v>226</v>
      </c>
      <c r="D6" s="160" t="s">
        <v>232</v>
      </c>
      <c r="E6" s="50"/>
      <c r="F6" s="50">
        <v>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>SUM(E6:Z6)</f>
        <v>5</v>
      </c>
      <c r="AB6" s="117">
        <v>130.65</v>
      </c>
      <c r="AC6" s="118">
        <f>SUM(AA6+AB6)</f>
        <v>135.65</v>
      </c>
      <c r="AD6" s="50"/>
      <c r="AE6" s="119"/>
      <c r="AF6" s="119" t="s">
        <v>226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>
        <f>SUM(AG6:BB6)</f>
        <v>0</v>
      </c>
      <c r="BD6" s="117">
        <v>122.99</v>
      </c>
      <c r="BE6" s="117">
        <f>BC6+BD6</f>
        <v>122.99</v>
      </c>
      <c r="BF6" s="118">
        <f>AC6+BE6</f>
        <v>258.64</v>
      </c>
      <c r="BG6" s="184">
        <v>1</v>
      </c>
    </row>
    <row r="7" spans="1:59" ht="12.75">
      <c r="A7" s="50"/>
      <c r="B7" s="128" t="s">
        <v>230</v>
      </c>
      <c r="C7" s="128" t="s">
        <v>231</v>
      </c>
      <c r="D7" s="177" t="s">
        <v>232</v>
      </c>
      <c r="E7" s="115"/>
      <c r="F7" s="115"/>
      <c r="G7" s="115"/>
      <c r="H7" s="115">
        <v>5</v>
      </c>
      <c r="I7" s="115">
        <v>5</v>
      </c>
      <c r="J7" s="115"/>
      <c r="K7" s="115"/>
      <c r="L7" s="115"/>
      <c r="M7" s="115"/>
      <c r="N7" s="115"/>
      <c r="O7" s="115"/>
      <c r="P7" s="115">
        <v>5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50">
        <f>SUM(E7:Z7)</f>
        <v>15</v>
      </c>
      <c r="AB7" s="117">
        <v>134.88</v>
      </c>
      <c r="AC7" s="118">
        <f>SUM(AA7+AB7)</f>
        <v>149.88</v>
      </c>
      <c r="AD7" s="115"/>
      <c r="AE7" s="119"/>
      <c r="AF7" s="119" t="str">
        <f>C7</f>
        <v>van der Wal</v>
      </c>
      <c r="AG7" s="115"/>
      <c r="AH7" s="115">
        <v>5</v>
      </c>
      <c r="AI7" s="115"/>
      <c r="AJ7" s="115"/>
      <c r="AK7" s="115">
        <v>5</v>
      </c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>
        <f>SUM(AG7:BB7)</f>
        <v>10</v>
      </c>
      <c r="BD7" s="104">
        <v>131.87</v>
      </c>
      <c r="BE7" s="104">
        <f>BC7+BD7</f>
        <v>141.87</v>
      </c>
      <c r="BF7" s="162">
        <f>AC7+BE7</f>
        <v>291.75</v>
      </c>
      <c r="BG7" s="184">
        <v>2</v>
      </c>
    </row>
    <row r="8" spans="1:59" ht="12.75">
      <c r="A8" s="50"/>
      <c r="B8" s="128" t="s">
        <v>167</v>
      </c>
      <c r="C8" s="128" t="s">
        <v>227</v>
      </c>
      <c r="D8" s="160" t="s">
        <v>232</v>
      </c>
      <c r="E8" s="115"/>
      <c r="F8" s="115">
        <v>5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50">
        <f>SUM(E8:Z8)</f>
        <v>5</v>
      </c>
      <c r="AB8" s="117">
        <v>169.04</v>
      </c>
      <c r="AC8" s="118">
        <f>SUM(AA8+AB8)</f>
        <v>174.04</v>
      </c>
      <c r="AD8" s="115"/>
      <c r="AE8" s="119"/>
      <c r="AF8" s="119" t="s">
        <v>227</v>
      </c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50">
        <f>SUM(AG8:BB8)</f>
        <v>0</v>
      </c>
      <c r="BD8" s="104">
        <v>163.4</v>
      </c>
      <c r="BE8" s="117">
        <f>BC8+BD8</f>
        <v>163.4</v>
      </c>
      <c r="BF8" s="118">
        <f>AC8+BE8</f>
        <v>337.44</v>
      </c>
      <c r="BG8" s="182">
        <v>3</v>
      </c>
    </row>
    <row r="9" spans="1:59" ht="12.75">
      <c r="A9" s="50"/>
      <c r="B9" s="128" t="s">
        <v>228</v>
      </c>
      <c r="C9" s="128" t="s">
        <v>229</v>
      </c>
      <c r="D9" s="177" t="s">
        <v>232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>
        <v>5</v>
      </c>
      <c r="Q9" s="115"/>
      <c r="R9" s="115">
        <v>5</v>
      </c>
      <c r="S9" s="115"/>
      <c r="T9" s="115"/>
      <c r="U9" s="115"/>
      <c r="V9" s="115"/>
      <c r="W9" s="115"/>
      <c r="X9" s="115"/>
      <c r="Y9" s="115"/>
      <c r="Z9" s="115"/>
      <c r="AA9" s="50">
        <f>SUM(E9:Z9)</f>
        <v>10</v>
      </c>
      <c r="AB9" s="117">
        <v>162.49</v>
      </c>
      <c r="AC9" s="118">
        <f>SUM(AA9+AB9)</f>
        <v>172.49</v>
      </c>
      <c r="AD9" s="115"/>
      <c r="AE9" s="119"/>
      <c r="AF9" s="119" t="s">
        <v>229</v>
      </c>
      <c r="AG9" s="115"/>
      <c r="AH9" s="115">
        <v>5</v>
      </c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>
        <v>5</v>
      </c>
      <c r="AX9" s="115"/>
      <c r="AY9" s="115"/>
      <c r="AZ9" s="115"/>
      <c r="BA9" s="115"/>
      <c r="BB9" s="115">
        <v>5</v>
      </c>
      <c r="BC9" s="115">
        <f>SUM(AG9:BB9)</f>
        <v>15</v>
      </c>
      <c r="BD9" s="104">
        <v>154.49</v>
      </c>
      <c r="BE9" s="104">
        <f>BC9+BD9</f>
        <v>169.49</v>
      </c>
      <c r="BF9" s="162">
        <f>AC9+BE9</f>
        <v>341.98</v>
      </c>
      <c r="BG9" s="182">
        <v>4</v>
      </c>
    </row>
    <row r="10" spans="1:59" ht="12.75">
      <c r="A10" s="50"/>
      <c r="B10" s="128" t="s">
        <v>221</v>
      </c>
      <c r="C10" s="128" t="s">
        <v>222</v>
      </c>
      <c r="D10" s="160" t="s">
        <v>232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>
        <v>5</v>
      </c>
      <c r="Q10" s="115"/>
      <c r="R10" s="115">
        <v>5</v>
      </c>
      <c r="S10" s="115"/>
      <c r="T10" s="115">
        <v>5</v>
      </c>
      <c r="U10" s="115">
        <v>5</v>
      </c>
      <c r="V10" s="115"/>
      <c r="W10" s="115">
        <v>5</v>
      </c>
      <c r="X10" s="115"/>
      <c r="Y10" s="115"/>
      <c r="Z10" s="115"/>
      <c r="AA10" s="50">
        <f>SUM(E10:Z10)</f>
        <v>25</v>
      </c>
      <c r="AB10" s="117">
        <v>159.94</v>
      </c>
      <c r="AC10" s="118">
        <f>SUM(AA10+AB10)</f>
        <v>184.94</v>
      </c>
      <c r="AD10" s="115"/>
      <c r="AE10" s="119"/>
      <c r="AF10" s="119" t="str">
        <f>C10</f>
        <v>Mulder</v>
      </c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>
        <v>5</v>
      </c>
      <c r="AT10" s="115"/>
      <c r="AU10" s="115"/>
      <c r="AV10" s="115"/>
      <c r="AW10" s="115"/>
      <c r="AX10" s="115"/>
      <c r="AY10" s="115"/>
      <c r="AZ10" s="115"/>
      <c r="BA10" s="115">
        <v>5</v>
      </c>
      <c r="BB10" s="115"/>
      <c r="BC10" s="50">
        <f>SUM(AG10:BB10)</f>
        <v>10</v>
      </c>
      <c r="BD10" s="104">
        <v>155.42</v>
      </c>
      <c r="BE10" s="117">
        <f>BC10+BD10</f>
        <v>165.42</v>
      </c>
      <c r="BF10" s="118">
        <f>AC10+BE10</f>
        <v>350.36</v>
      </c>
      <c r="BG10" s="182">
        <v>5</v>
      </c>
    </row>
    <row r="11" spans="1:59" ht="12.75">
      <c r="A11" s="50"/>
      <c r="B11" s="128" t="s">
        <v>223</v>
      </c>
      <c r="C11" s="128" t="s">
        <v>224</v>
      </c>
      <c r="D11" s="180" t="s">
        <v>232</v>
      </c>
      <c r="E11" s="50"/>
      <c r="F11" s="50">
        <v>5</v>
      </c>
      <c r="G11" s="50"/>
      <c r="H11" s="50"/>
      <c r="I11" s="50">
        <v>5</v>
      </c>
      <c r="J11" s="50"/>
      <c r="K11" s="50"/>
      <c r="L11" s="50"/>
      <c r="M11" s="50"/>
      <c r="N11" s="50"/>
      <c r="O11" s="50"/>
      <c r="P11" s="50">
        <v>5</v>
      </c>
      <c r="Q11" s="50"/>
      <c r="R11" s="50"/>
      <c r="S11" s="50"/>
      <c r="T11" s="50">
        <v>5</v>
      </c>
      <c r="U11" s="50"/>
      <c r="V11" s="50"/>
      <c r="W11" s="50"/>
      <c r="X11" s="50"/>
      <c r="Y11" s="50"/>
      <c r="Z11" s="50"/>
      <c r="AA11" s="50">
        <f>SUM(E11:Z11)</f>
        <v>20</v>
      </c>
      <c r="AB11" s="117">
        <v>184.21</v>
      </c>
      <c r="AC11" s="118">
        <f>SUM(AA11+AB11)</f>
        <v>204.21</v>
      </c>
      <c r="AD11" s="50"/>
      <c r="AE11" s="119"/>
      <c r="AF11" s="119" t="str">
        <f>C11</f>
        <v>Venema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>
        <v>5</v>
      </c>
      <c r="AZ11" s="50"/>
      <c r="BA11" s="50"/>
      <c r="BB11" s="50"/>
      <c r="BC11" s="50">
        <f>SUM(AG11:BB11)</f>
        <v>5</v>
      </c>
      <c r="BD11" s="117">
        <v>189.13</v>
      </c>
      <c r="BE11" s="117">
        <f>BC11+BD11</f>
        <v>194.13</v>
      </c>
      <c r="BF11" s="118">
        <f>AC11+BE11</f>
        <v>398.34000000000003</v>
      </c>
      <c r="BG11" s="182">
        <v>6</v>
      </c>
    </row>
    <row r="16" spans="1:60" ht="12.75">
      <c r="A16" s="57"/>
      <c r="B16" s="57"/>
      <c r="O16" s="98" t="s">
        <v>26</v>
      </c>
      <c r="AA16" s="103" t="s">
        <v>27</v>
      </c>
      <c r="AB16" s="104" t="s">
        <v>28</v>
      </c>
      <c r="AC16" s="105" t="s">
        <v>29</v>
      </c>
      <c r="AF16" s="102"/>
      <c r="BC16" s="106" t="s">
        <v>27</v>
      </c>
      <c r="BD16" s="103" t="s">
        <v>28</v>
      </c>
      <c r="BE16" s="103" t="s">
        <v>27</v>
      </c>
      <c r="BF16" s="103" t="s">
        <v>29</v>
      </c>
      <c r="BG16" s="107" t="s">
        <v>38</v>
      </c>
      <c r="BH16" s="99"/>
    </row>
    <row r="17" spans="1:59" ht="12.75">
      <c r="A17" s="58" t="s">
        <v>98</v>
      </c>
      <c r="B17" s="172"/>
      <c r="C17" s="50"/>
      <c r="D17" s="108"/>
      <c r="E17" s="109" t="s">
        <v>31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10" t="s">
        <v>32</v>
      </c>
      <c r="AB17" s="111" t="s">
        <v>33</v>
      </c>
      <c r="AC17" s="111" t="s">
        <v>34</v>
      </c>
      <c r="AE17" s="41"/>
      <c r="AF17" s="112" t="str">
        <f>A17</f>
        <v>4-Pa</v>
      </c>
      <c r="AG17" s="109" t="s">
        <v>35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13" t="s">
        <v>32</v>
      </c>
      <c r="BD17" s="110" t="s">
        <v>33</v>
      </c>
      <c r="BE17" s="110" t="s">
        <v>32</v>
      </c>
      <c r="BF17" s="110" t="s">
        <v>34</v>
      </c>
      <c r="BG17" s="57"/>
    </row>
    <row r="18" spans="1:59" ht="12.75">
      <c r="A18" s="67" t="s">
        <v>36</v>
      </c>
      <c r="B18" s="50" t="s">
        <v>37</v>
      </c>
      <c r="C18" s="50"/>
      <c r="D18" s="131" t="s">
        <v>92</v>
      </c>
      <c r="E18" s="114">
        <v>1</v>
      </c>
      <c r="F18" s="114">
        <v>2</v>
      </c>
      <c r="G18" s="114">
        <v>3</v>
      </c>
      <c r="H18" s="114">
        <v>4</v>
      </c>
      <c r="I18" s="114">
        <v>5</v>
      </c>
      <c r="J18" s="114">
        <v>6</v>
      </c>
      <c r="K18" s="114" t="s">
        <v>233</v>
      </c>
      <c r="L18" s="114" t="s">
        <v>234</v>
      </c>
      <c r="M18" s="114" t="s">
        <v>235</v>
      </c>
      <c r="N18" s="114" t="s">
        <v>236</v>
      </c>
      <c r="O18" s="114" t="s">
        <v>237</v>
      </c>
      <c r="P18" s="114">
        <v>8</v>
      </c>
      <c r="Q18" s="114">
        <v>9</v>
      </c>
      <c r="R18" s="114" t="s">
        <v>106</v>
      </c>
      <c r="S18" s="114" t="s">
        <v>107</v>
      </c>
      <c r="T18" s="114" t="s">
        <v>108</v>
      </c>
      <c r="U18" s="114" t="s">
        <v>109</v>
      </c>
      <c r="V18" s="114" t="s">
        <v>110</v>
      </c>
      <c r="W18" s="114">
        <v>11</v>
      </c>
      <c r="X18" s="114">
        <v>12</v>
      </c>
      <c r="Y18" s="114">
        <v>13</v>
      </c>
      <c r="Z18" s="114">
        <v>14</v>
      </c>
      <c r="AA18" s="110" t="s">
        <v>40</v>
      </c>
      <c r="AB18" s="111" t="s">
        <v>41</v>
      </c>
      <c r="AC18" s="111" t="s">
        <v>43</v>
      </c>
      <c r="AE18" s="115" t="s">
        <v>36</v>
      </c>
      <c r="AF18" s="116" t="s">
        <v>37</v>
      </c>
      <c r="AG18" s="114">
        <v>1</v>
      </c>
      <c r="AH18" s="114">
        <v>2</v>
      </c>
      <c r="AI18" s="114">
        <v>3</v>
      </c>
      <c r="AJ18" s="114">
        <v>4</v>
      </c>
      <c r="AK18" s="114" t="s">
        <v>101</v>
      </c>
      <c r="AL18" s="114" t="s">
        <v>102</v>
      </c>
      <c r="AM18" s="114" t="s">
        <v>103</v>
      </c>
      <c r="AN18" s="114" t="s">
        <v>104</v>
      </c>
      <c r="AO18" s="114" t="s">
        <v>105</v>
      </c>
      <c r="AP18" s="114">
        <v>6</v>
      </c>
      <c r="AQ18" s="114">
        <v>7</v>
      </c>
      <c r="AR18" s="114">
        <v>8</v>
      </c>
      <c r="AS18" s="114">
        <v>9</v>
      </c>
      <c r="AT18" s="114" t="s">
        <v>106</v>
      </c>
      <c r="AU18" s="114" t="s">
        <v>107</v>
      </c>
      <c r="AV18" s="114" t="s">
        <v>108</v>
      </c>
      <c r="AW18" s="114" t="s">
        <v>109</v>
      </c>
      <c r="AX18" s="114" t="s">
        <v>110</v>
      </c>
      <c r="AY18" s="114">
        <v>11</v>
      </c>
      <c r="AZ18" s="114">
        <v>12</v>
      </c>
      <c r="BA18" s="114">
        <v>13</v>
      </c>
      <c r="BB18" s="114">
        <v>14</v>
      </c>
      <c r="BC18" s="115"/>
      <c r="BD18" s="110" t="s">
        <v>41</v>
      </c>
      <c r="BE18" s="110" t="s">
        <v>44</v>
      </c>
      <c r="BF18" s="110" t="s">
        <v>45</v>
      </c>
      <c r="BG18" s="57"/>
    </row>
    <row r="19" spans="1:59" ht="12.75">
      <c r="A19" s="50"/>
      <c r="B19" s="128" t="s">
        <v>150</v>
      </c>
      <c r="C19" s="128" t="s">
        <v>151</v>
      </c>
      <c r="D19" s="160" t="s">
        <v>238</v>
      </c>
      <c r="E19" s="50"/>
      <c r="F19" s="50"/>
      <c r="G19" s="50"/>
      <c r="H19" s="50"/>
      <c r="I19" s="50"/>
      <c r="J19" s="50">
        <v>5</v>
      </c>
      <c r="K19" s="50"/>
      <c r="L19" s="50"/>
      <c r="M19" s="50"/>
      <c r="N19" s="50"/>
      <c r="O19" s="50"/>
      <c r="P19" s="50">
        <v>5</v>
      </c>
      <c r="Q19" s="50"/>
      <c r="R19" s="50">
        <v>5</v>
      </c>
      <c r="S19" s="50"/>
      <c r="T19" s="50"/>
      <c r="U19" s="50"/>
      <c r="V19" s="50"/>
      <c r="W19" s="50"/>
      <c r="X19" s="50"/>
      <c r="Y19" s="50"/>
      <c r="Z19" s="50"/>
      <c r="AA19" s="50">
        <f>SUM(E19:Z19)</f>
        <v>15</v>
      </c>
      <c r="AB19" s="117">
        <v>187.94</v>
      </c>
      <c r="AC19" s="118">
        <f>SUM(AA19:AB19)</f>
        <v>202.94</v>
      </c>
      <c r="AD19" s="50"/>
      <c r="AE19" s="119">
        <f>A19</f>
        <v>0</v>
      </c>
      <c r="AF19" s="119" t="str">
        <f>C19</f>
        <v>Weusthof</v>
      </c>
      <c r="AG19" s="50"/>
      <c r="AH19" s="50">
        <v>5</v>
      </c>
      <c r="AI19" s="50"/>
      <c r="AJ19" s="50"/>
      <c r="AK19" s="50"/>
      <c r="AL19" s="50"/>
      <c r="AM19" s="50"/>
      <c r="AN19" s="50"/>
      <c r="AO19" s="50"/>
      <c r="AP19" s="50">
        <v>5</v>
      </c>
      <c r="AQ19" s="50"/>
      <c r="AR19" s="50"/>
      <c r="AS19" s="50"/>
      <c r="AT19" s="50"/>
      <c r="AU19" s="50"/>
      <c r="AV19" s="50">
        <v>5</v>
      </c>
      <c r="AW19" s="50"/>
      <c r="AX19" s="50"/>
      <c r="AY19" s="50"/>
      <c r="AZ19" s="50"/>
      <c r="BA19" s="50">
        <v>5</v>
      </c>
      <c r="BB19" s="50"/>
      <c r="BC19" s="50">
        <f>SUM(AG19:BB19)</f>
        <v>20</v>
      </c>
      <c r="BD19" s="117">
        <v>177.66</v>
      </c>
      <c r="BE19" s="117">
        <f>BC19+BD19</f>
        <v>197.66</v>
      </c>
      <c r="BF19" s="118">
        <f>AC19+BE19</f>
        <v>400.6</v>
      </c>
      <c r="BG19" s="184">
        <v>1</v>
      </c>
    </row>
    <row r="20" spans="1:59" ht="12.75">
      <c r="A20" s="50"/>
      <c r="B20" s="128" t="s">
        <v>152</v>
      </c>
      <c r="C20" s="128" t="s">
        <v>153</v>
      </c>
      <c r="D20" s="177" t="s">
        <v>238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04"/>
      <c r="AC20" s="118">
        <f>SUM(AA20:AB20)</f>
        <v>0</v>
      </c>
      <c r="AD20" s="115"/>
      <c r="AE20" s="116">
        <f>A20</f>
        <v>0</v>
      </c>
      <c r="AF20" s="116" t="str">
        <f>C20</f>
        <v>Peters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>
        <f>SUM(AG20:BB20)</f>
        <v>0</v>
      </c>
      <c r="BD20" s="104"/>
      <c r="BE20" s="104">
        <f>BC20+BD20</f>
        <v>0</v>
      </c>
      <c r="BF20" s="162">
        <f>AC20+BE20</f>
        <v>0</v>
      </c>
      <c r="BG20" s="57">
        <v>2</v>
      </c>
    </row>
    <row r="21" spans="1:59" ht="12.75">
      <c r="A21" s="50"/>
      <c r="B21" s="128"/>
      <c r="C21" s="128"/>
      <c r="D21" s="16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117"/>
      <c r="AC21" s="118"/>
      <c r="AD21" s="50"/>
      <c r="AE21" s="119">
        <f>A21</f>
        <v>0</v>
      </c>
      <c r="AF21" s="119">
        <f>C21</f>
        <v>0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f>SUM(AG21:BB21)</f>
        <v>0</v>
      </c>
      <c r="BD21" s="117"/>
      <c r="BE21" s="117">
        <f>BC21+BD21</f>
        <v>0</v>
      </c>
      <c r="BF21" s="118">
        <f>AC21+BE21</f>
        <v>0</v>
      </c>
      <c r="BG21" s="57">
        <v>3</v>
      </c>
    </row>
    <row r="24" spans="1:2" ht="12.75">
      <c r="A24" s="168"/>
      <c r="B24" s="168"/>
    </row>
  </sheetData>
  <sheetProtection/>
  <printOptions/>
  <pageMargins left="0.15748031496062992" right="0.0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1"/>
  <sheetViews>
    <sheetView zoomScaleSheetLayoutView="115" zoomScalePageLayoutView="0" workbookViewId="0" topLeftCell="A1">
      <selection activeCell="A27" sqref="A27:AE34"/>
    </sheetView>
  </sheetViews>
  <sheetFormatPr defaultColWidth="8.7109375" defaultRowHeight="12.75"/>
  <cols>
    <col min="1" max="1" width="7.421875" style="132" customWidth="1"/>
    <col min="2" max="2" width="8.57421875" style="132" bestFit="1" customWidth="1"/>
    <col min="3" max="3" width="8.00390625" style="132" customWidth="1"/>
    <col min="4" max="4" width="10.00390625" style="132" customWidth="1"/>
    <col min="5" max="26" width="4.00390625" style="132" customWidth="1"/>
    <col min="27" max="27" width="7.7109375" style="132" customWidth="1"/>
    <col min="28" max="29" width="8.7109375" style="132" customWidth="1"/>
    <col min="30" max="30" width="2.28125" style="132" customWidth="1"/>
    <col min="31" max="31" width="8.7109375" style="132" customWidth="1"/>
    <col min="32" max="32" width="10.7109375" style="132" customWidth="1"/>
    <col min="33" max="54" width="3.28125" style="132" customWidth="1"/>
    <col min="55" max="16384" width="8.7109375" style="132" customWidth="1"/>
  </cols>
  <sheetData>
    <row r="1" ht="12.75">
      <c r="D1" s="36" t="s">
        <v>111</v>
      </c>
    </row>
    <row r="2" spans="1:60" ht="12">
      <c r="A2" s="136"/>
      <c r="B2" s="136"/>
      <c r="O2" s="132" t="s">
        <v>26</v>
      </c>
      <c r="AA2" s="137" t="s">
        <v>27</v>
      </c>
      <c r="AB2" s="138" t="s">
        <v>28</v>
      </c>
      <c r="AC2" s="138" t="s">
        <v>29</v>
      </c>
      <c r="AF2" s="139"/>
      <c r="BC2" s="140" t="s">
        <v>27</v>
      </c>
      <c r="BD2" s="137" t="s">
        <v>28</v>
      </c>
      <c r="BE2" s="137" t="s">
        <v>27</v>
      </c>
      <c r="BF2" s="137" t="s">
        <v>29</v>
      </c>
      <c r="BG2" s="141" t="s">
        <v>38</v>
      </c>
      <c r="BH2" s="142"/>
    </row>
    <row r="3" spans="1:59" ht="12">
      <c r="A3" s="143" t="s">
        <v>100</v>
      </c>
      <c r="B3" s="178"/>
      <c r="C3" s="133"/>
      <c r="D3" s="153"/>
      <c r="E3" s="144" t="s">
        <v>31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6" t="s">
        <v>32</v>
      </c>
      <c r="AB3" s="147" t="s">
        <v>33</v>
      </c>
      <c r="AC3" s="147" t="s">
        <v>34</v>
      </c>
      <c r="AE3" s="148" t="str">
        <f>A3</f>
        <v>Jeugd t/m 12 jaar</v>
      </c>
      <c r="AF3" s="153"/>
      <c r="AG3" s="144" t="s">
        <v>35</v>
      </c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9" t="s">
        <v>32</v>
      </c>
      <c r="BD3" s="146" t="s">
        <v>33</v>
      </c>
      <c r="BE3" s="146" t="s">
        <v>32</v>
      </c>
      <c r="BF3" s="146" t="s">
        <v>34</v>
      </c>
      <c r="BG3" s="136"/>
    </row>
    <row r="4" spans="1:59" ht="12.75">
      <c r="A4" s="150" t="s">
        <v>36</v>
      </c>
      <c r="B4" s="133" t="s">
        <v>37</v>
      </c>
      <c r="C4" s="133"/>
      <c r="D4" s="153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>
        <v>6</v>
      </c>
      <c r="K4" s="114" t="s">
        <v>233</v>
      </c>
      <c r="L4" s="114" t="s">
        <v>234</v>
      </c>
      <c r="M4" s="114" t="s">
        <v>235</v>
      </c>
      <c r="N4" s="114" t="s">
        <v>236</v>
      </c>
      <c r="O4" s="114" t="s">
        <v>237</v>
      </c>
      <c r="P4" s="114">
        <v>8</v>
      </c>
      <c r="Q4" s="114">
        <v>9</v>
      </c>
      <c r="R4" s="114" t="s">
        <v>106</v>
      </c>
      <c r="S4" s="114" t="s">
        <v>107</v>
      </c>
      <c r="T4" s="114" t="s">
        <v>108</v>
      </c>
      <c r="U4" s="114" t="s">
        <v>109</v>
      </c>
      <c r="V4" s="114" t="s">
        <v>110</v>
      </c>
      <c r="W4" s="114">
        <v>11</v>
      </c>
      <c r="X4" s="114">
        <v>12</v>
      </c>
      <c r="Y4" s="114">
        <v>13</v>
      </c>
      <c r="Z4" s="114">
        <v>14</v>
      </c>
      <c r="AA4" s="146" t="s">
        <v>40</v>
      </c>
      <c r="AB4" s="147" t="s">
        <v>41</v>
      </c>
      <c r="AC4" s="147" t="s">
        <v>43</v>
      </c>
      <c r="AE4" s="151" t="s">
        <v>36</v>
      </c>
      <c r="AF4" s="152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>
        <v>6</v>
      </c>
      <c r="AM4" s="114" t="s">
        <v>233</v>
      </c>
      <c r="AN4" s="114" t="s">
        <v>234</v>
      </c>
      <c r="AO4" s="114" t="s">
        <v>235</v>
      </c>
      <c r="AP4" s="114" t="s">
        <v>236</v>
      </c>
      <c r="AQ4" s="114" t="s">
        <v>237</v>
      </c>
      <c r="AR4" s="114">
        <v>8</v>
      </c>
      <c r="AS4" s="114">
        <v>9</v>
      </c>
      <c r="AT4" s="114" t="s">
        <v>106</v>
      </c>
      <c r="AU4" s="114" t="s">
        <v>107</v>
      </c>
      <c r="AV4" s="114" t="s">
        <v>108</v>
      </c>
      <c r="AW4" s="114" t="s">
        <v>109</v>
      </c>
      <c r="AX4" s="114" t="s">
        <v>110</v>
      </c>
      <c r="AY4" s="114">
        <v>11</v>
      </c>
      <c r="AZ4" s="114">
        <v>12</v>
      </c>
      <c r="BA4" s="114">
        <v>13</v>
      </c>
      <c r="BB4" s="114">
        <v>14</v>
      </c>
      <c r="BC4" s="151"/>
      <c r="BD4" s="146" t="s">
        <v>41</v>
      </c>
      <c r="BE4" s="146" t="s">
        <v>44</v>
      </c>
      <c r="BF4" s="146" t="s">
        <v>45</v>
      </c>
      <c r="BG4" s="136"/>
    </row>
    <row r="5" spans="1:59" ht="12.75">
      <c r="A5" s="133"/>
      <c r="B5" s="128" t="s">
        <v>240</v>
      </c>
      <c r="C5" s="128" t="s">
        <v>132</v>
      </c>
      <c r="D5" s="128" t="s">
        <v>244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>
        <v>5</v>
      </c>
      <c r="R5" s="133"/>
      <c r="S5" s="133"/>
      <c r="T5" s="133"/>
      <c r="U5" s="133"/>
      <c r="V5" s="133"/>
      <c r="W5" s="133"/>
      <c r="X5" s="133"/>
      <c r="Y5" s="133">
        <v>5</v>
      </c>
      <c r="Z5" s="133"/>
      <c r="AA5" s="133">
        <f>SUM(E5:Z5)</f>
        <v>10</v>
      </c>
      <c r="AB5" s="154">
        <v>186.04</v>
      </c>
      <c r="AC5" s="155">
        <f>SUM(AA5:AB5)</f>
        <v>196.04</v>
      </c>
      <c r="AD5" s="133"/>
      <c r="AE5" s="156"/>
      <c r="AF5" s="156" t="str">
        <f>C5</f>
        <v>Ruardy</v>
      </c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>
        <f>SUM(AG5:BB5)</f>
        <v>0</v>
      </c>
      <c r="BD5" s="154">
        <v>184.21</v>
      </c>
      <c r="BE5" s="154">
        <f>SUM(BC5:BD5)</f>
        <v>184.21</v>
      </c>
      <c r="BF5" s="155">
        <f>AC5+BE5</f>
        <v>380.25</v>
      </c>
      <c r="BG5" s="157">
        <v>1</v>
      </c>
    </row>
    <row r="6" spans="1:59" ht="12.75">
      <c r="A6" s="50"/>
      <c r="B6" s="50"/>
      <c r="C6" s="50"/>
      <c r="D6" s="128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54"/>
      <c r="AC6" s="155"/>
      <c r="AD6" s="133"/>
      <c r="AE6" s="156"/>
      <c r="AF6" s="156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54"/>
      <c r="BE6" s="154"/>
      <c r="BF6" s="155"/>
      <c r="BG6" s="136"/>
    </row>
    <row r="7" spans="1:59" ht="12.75">
      <c r="A7" s="128"/>
      <c r="B7" s="128"/>
      <c r="C7" s="128"/>
      <c r="D7" s="128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54"/>
      <c r="AC7" s="155"/>
      <c r="AD7" s="133"/>
      <c r="AE7" s="156"/>
      <c r="AF7" s="156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54"/>
      <c r="BE7" s="154"/>
      <c r="BF7" s="155"/>
      <c r="BG7" s="157"/>
    </row>
    <row r="8" spans="1:59" ht="12.75">
      <c r="A8" s="50"/>
      <c r="B8" s="50"/>
      <c r="C8" s="128"/>
      <c r="D8" s="128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54"/>
      <c r="AC8" s="155"/>
      <c r="AD8" s="133"/>
      <c r="AE8" s="156"/>
      <c r="AF8" s="156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54"/>
      <c r="BE8" s="154"/>
      <c r="BF8" s="155"/>
      <c r="BG8" s="136"/>
    </row>
    <row r="9" spans="1:59" ht="12.75">
      <c r="A9" s="128"/>
      <c r="B9" s="128"/>
      <c r="C9" s="128"/>
      <c r="D9" s="128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54"/>
      <c r="AC9" s="155"/>
      <c r="AD9" s="133"/>
      <c r="AE9" s="156"/>
      <c r="AF9" s="156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54"/>
      <c r="BE9" s="154"/>
      <c r="BF9" s="155"/>
      <c r="BG9" s="157"/>
    </row>
    <row r="10" spans="1:59" ht="12.75">
      <c r="A10" s="47"/>
      <c r="B10" s="47"/>
      <c r="C10" s="47"/>
      <c r="D10" s="128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54"/>
      <c r="AC10" s="155"/>
      <c r="AD10" s="133"/>
      <c r="AE10" s="156"/>
      <c r="AF10" s="156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54"/>
      <c r="BE10" s="154"/>
      <c r="BF10" s="155"/>
      <c r="BG10" s="136"/>
    </row>
    <row r="11" spans="1:59" ht="12.75">
      <c r="A11" s="47"/>
      <c r="B11" s="47"/>
      <c r="C11" s="47"/>
      <c r="D11" s="128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54"/>
      <c r="AC11" s="155"/>
      <c r="AD11" s="133"/>
      <c r="AE11" s="156"/>
      <c r="AF11" s="156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54"/>
      <c r="BE11" s="154"/>
      <c r="BF11" s="155"/>
      <c r="BG11" s="157"/>
    </row>
  </sheetData>
  <sheetProtection/>
  <printOptions/>
  <pageMargins left="0.25" right="0.3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27" sqref="A27:A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3" sqref="A33:C43"/>
    </sheetView>
  </sheetViews>
  <sheetFormatPr defaultColWidth="9.28125" defaultRowHeight="12.75"/>
  <cols>
    <col min="1" max="1" width="4.421875" style="5" customWidth="1"/>
    <col min="2" max="2" width="16.57421875" style="4" customWidth="1"/>
    <col min="3" max="3" width="19.28125" style="4" customWidth="1"/>
    <col min="4" max="4" width="13.421875" style="4" customWidth="1"/>
    <col min="5" max="5" width="28.421875" style="4" customWidth="1"/>
    <col min="6" max="6" width="10.7109375" style="4" customWidth="1"/>
    <col min="7" max="7" width="10.57421875" style="4" customWidth="1"/>
    <col min="8" max="16384" width="9.28125" style="4" customWidth="1"/>
  </cols>
  <sheetData>
    <row r="1" spans="1:3" ht="18">
      <c r="A1" s="1" t="s">
        <v>49</v>
      </c>
      <c r="B1" s="2"/>
      <c r="C1" s="3"/>
    </row>
    <row r="2" spans="1:3" ht="18">
      <c r="A2" s="1" t="s">
        <v>6</v>
      </c>
      <c r="B2" s="2"/>
      <c r="C2" s="3"/>
    </row>
    <row r="4" spans="1:3" ht="12.75">
      <c r="A4" s="6" t="s">
        <v>9</v>
      </c>
      <c r="C4" s="7" t="s">
        <v>51</v>
      </c>
    </row>
    <row r="5" spans="1:3" ht="12.75">
      <c r="A5" s="6" t="s">
        <v>10</v>
      </c>
      <c r="C5" s="7" t="s">
        <v>52</v>
      </c>
    </row>
    <row r="6" ht="13.5" thickBot="1"/>
    <row r="7" spans="1:4" ht="12.75">
      <c r="A7" s="28" t="s">
        <v>0</v>
      </c>
      <c r="B7" s="23" t="s">
        <v>1</v>
      </c>
      <c r="C7" s="24"/>
      <c r="D7" s="9"/>
    </row>
    <row r="8" spans="1:4" ht="12.75">
      <c r="A8" s="19"/>
      <c r="B8" s="20" t="s">
        <v>2</v>
      </c>
      <c r="C8" s="21"/>
      <c r="D8" s="9"/>
    </row>
    <row r="9" spans="1:3" ht="12.75">
      <c r="A9" s="11">
        <v>50</v>
      </c>
      <c r="B9" s="13" t="s">
        <v>53</v>
      </c>
      <c r="C9" s="14" t="s">
        <v>54</v>
      </c>
    </row>
    <row r="10" spans="1:3" ht="12.75">
      <c r="A10" s="11">
        <v>51</v>
      </c>
      <c r="B10" s="13" t="s">
        <v>55</v>
      </c>
      <c r="C10" s="14" t="s">
        <v>56</v>
      </c>
    </row>
    <row r="11" spans="1:3" ht="12.75">
      <c r="A11" s="11">
        <v>52</v>
      </c>
      <c r="B11" s="13" t="s">
        <v>57</v>
      </c>
      <c r="C11" s="14" t="s">
        <v>25</v>
      </c>
    </row>
    <row r="12" spans="1:3" ht="12.75">
      <c r="A12" s="11">
        <v>53</v>
      </c>
      <c r="B12" s="13" t="s">
        <v>11</v>
      </c>
      <c r="C12" s="14" t="s">
        <v>58</v>
      </c>
    </row>
    <row r="13" spans="1:3" ht="12.75">
      <c r="A13" s="11">
        <v>54</v>
      </c>
      <c r="B13" s="13" t="s">
        <v>12</v>
      </c>
      <c r="C13" s="14" t="s">
        <v>8</v>
      </c>
    </row>
    <row r="14" spans="1:3" ht="12.75">
      <c r="A14" s="11">
        <v>57</v>
      </c>
      <c r="B14" s="13" t="s">
        <v>59</v>
      </c>
      <c r="C14" s="14" t="s">
        <v>5</v>
      </c>
    </row>
    <row r="15" spans="1:3" ht="12.75">
      <c r="A15" s="11">
        <v>60</v>
      </c>
      <c r="B15" s="13" t="s">
        <v>60</v>
      </c>
      <c r="C15" s="14" t="s">
        <v>61</v>
      </c>
    </row>
    <row r="16" spans="1:3" ht="13.5" thickBot="1">
      <c r="A16" s="70"/>
      <c r="B16" s="71"/>
      <c r="C16" s="72"/>
    </row>
    <row r="17" spans="1:3" ht="12.75">
      <c r="A17" s="11">
        <v>61</v>
      </c>
      <c r="B17" s="13" t="s">
        <v>62</v>
      </c>
      <c r="C17" s="14" t="s">
        <v>50</v>
      </c>
    </row>
    <row r="18" spans="1:3" ht="12.75">
      <c r="A18" s="11">
        <v>62</v>
      </c>
      <c r="B18" s="13" t="s">
        <v>63</v>
      </c>
      <c r="C18" s="14" t="s">
        <v>20</v>
      </c>
    </row>
    <row r="19" spans="1:3" ht="12.75">
      <c r="A19" s="11">
        <v>63</v>
      </c>
      <c r="B19" s="13" t="s">
        <v>22</v>
      </c>
      <c r="C19" s="14" t="s">
        <v>5</v>
      </c>
    </row>
    <row r="20" spans="1:3" ht="12.75">
      <c r="A20" s="11">
        <v>64</v>
      </c>
      <c r="B20" s="13" t="s">
        <v>19</v>
      </c>
      <c r="C20" s="14" t="s">
        <v>7</v>
      </c>
    </row>
    <row r="21" spans="1:3" ht="13.5" thickBot="1">
      <c r="A21" s="11">
        <v>65</v>
      </c>
      <c r="B21" s="13" t="s">
        <v>64</v>
      </c>
      <c r="C21" s="14" t="s">
        <v>21</v>
      </c>
    </row>
    <row r="22" spans="1:3" ht="13.5" thickBot="1">
      <c r="A22" s="31"/>
      <c r="B22" s="32"/>
      <c r="C22" s="33"/>
    </row>
    <row r="23" spans="1:3" ht="12.75">
      <c r="A23" s="15"/>
      <c r="B23" s="13"/>
      <c r="C23" s="13"/>
    </row>
    <row r="24" spans="1:4" ht="18">
      <c r="A24" s="1" t="s">
        <v>49</v>
      </c>
      <c r="B24" s="2"/>
      <c r="C24" s="2"/>
      <c r="D24" s="16"/>
    </row>
    <row r="25" spans="1:4" ht="18">
      <c r="A25" s="1" t="s">
        <v>6</v>
      </c>
      <c r="B25" s="2"/>
      <c r="C25" s="2"/>
      <c r="D25" s="16"/>
    </row>
    <row r="26" spans="1:4" ht="18">
      <c r="A26" s="1"/>
      <c r="B26" s="2"/>
      <c r="C26" s="2"/>
      <c r="D26" s="16"/>
    </row>
    <row r="28" spans="1:2" ht="12.75">
      <c r="A28" s="6" t="s">
        <v>13</v>
      </c>
      <c r="B28" s="7"/>
    </row>
    <row r="29" spans="1:4" ht="12.75">
      <c r="A29" s="6" t="s">
        <v>14</v>
      </c>
      <c r="B29" s="7"/>
      <c r="D29" s="34"/>
    </row>
    <row r="30" ht="13.5" thickBot="1">
      <c r="D30" s="34"/>
    </row>
    <row r="31" spans="1:4" ht="12.75">
      <c r="A31" s="22" t="s">
        <v>0</v>
      </c>
      <c r="B31" s="23" t="s">
        <v>1</v>
      </c>
      <c r="C31" s="8"/>
      <c r="D31" s="34"/>
    </row>
    <row r="32" spans="1:3" ht="12.75">
      <c r="A32" s="25"/>
      <c r="B32" s="20" t="s">
        <v>2</v>
      </c>
      <c r="C32" s="10"/>
    </row>
    <row r="33" spans="1:3" ht="12.75">
      <c r="A33" s="26">
        <v>70</v>
      </c>
      <c r="B33" s="13" t="s">
        <v>65</v>
      </c>
      <c r="C33" s="66" t="s">
        <v>66</v>
      </c>
    </row>
    <row r="34" spans="1:3" ht="12.75">
      <c r="A34" s="26">
        <v>71</v>
      </c>
      <c r="B34" s="13" t="s">
        <v>16</v>
      </c>
      <c r="C34" s="14" t="s">
        <v>4</v>
      </c>
    </row>
    <row r="35" spans="1:3" ht="12.75">
      <c r="A35" s="26">
        <v>73</v>
      </c>
      <c r="B35" s="13" t="s">
        <v>67</v>
      </c>
      <c r="C35" s="14" t="s">
        <v>68</v>
      </c>
    </row>
    <row r="36" spans="1:3" ht="12.75">
      <c r="A36" s="26">
        <v>74</v>
      </c>
      <c r="B36" s="13" t="s">
        <v>15</v>
      </c>
      <c r="C36" s="14" t="s">
        <v>3</v>
      </c>
    </row>
    <row r="37" spans="1:3" ht="12.75">
      <c r="A37" s="27">
        <v>75</v>
      </c>
      <c r="B37" s="18" t="s">
        <v>17</v>
      </c>
      <c r="C37" s="14" t="s">
        <v>18</v>
      </c>
    </row>
    <row r="38" spans="1:3" ht="12.75">
      <c r="A38" s="26">
        <v>76</v>
      </c>
      <c r="B38" s="13" t="s">
        <v>69</v>
      </c>
      <c r="C38" s="14" t="s">
        <v>23</v>
      </c>
    </row>
    <row r="39" spans="1:3" ht="12.75">
      <c r="A39" s="26">
        <v>77</v>
      </c>
      <c r="B39" s="13" t="s">
        <v>70</v>
      </c>
      <c r="C39" s="14" t="s">
        <v>71</v>
      </c>
    </row>
    <row r="40" spans="1:3" ht="12.75">
      <c r="A40" s="26">
        <v>78</v>
      </c>
      <c r="B40" s="13" t="s">
        <v>72</v>
      </c>
      <c r="C40" s="14" t="s">
        <v>73</v>
      </c>
    </row>
    <row r="41" spans="1:3" ht="12.75">
      <c r="A41" s="26">
        <v>79</v>
      </c>
      <c r="B41" s="13" t="s">
        <v>24</v>
      </c>
      <c r="C41" s="14" t="s">
        <v>25</v>
      </c>
    </row>
    <row r="42" spans="1:3" ht="12.75">
      <c r="A42" s="26">
        <v>80</v>
      </c>
      <c r="B42" s="13" t="s">
        <v>74</v>
      </c>
      <c r="C42" s="14" t="s">
        <v>75</v>
      </c>
    </row>
    <row r="43" spans="1:3" ht="13.5" thickBot="1">
      <c r="A43" s="26">
        <v>81</v>
      </c>
      <c r="B43" s="13" t="s">
        <v>76</v>
      </c>
      <c r="C43" s="13" t="s">
        <v>5</v>
      </c>
    </row>
    <row r="44" spans="1:3" ht="13.5" thickBot="1">
      <c r="A44" s="29"/>
      <c r="B44" s="35"/>
      <c r="C44" s="30"/>
    </row>
  </sheetData>
  <sheetProtection/>
  <printOptions/>
  <pageMargins left="0.75" right="0.36" top="2.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6.57421875" style="60" customWidth="1"/>
    <col min="2" max="2" width="16.421875" style="0" customWidth="1"/>
    <col min="3" max="3" width="10.28125" style="0" customWidth="1"/>
    <col min="4" max="4" width="5.00390625" style="60" customWidth="1"/>
    <col min="5" max="21" width="3.28125" style="0" customWidth="1"/>
    <col min="26" max="27" width="3.57421875" style="0" customWidth="1"/>
    <col min="29" max="29" width="6.421875" style="60" customWidth="1"/>
    <col min="30" max="30" width="14.421875" style="0" customWidth="1"/>
    <col min="31" max="31" width="10.7109375" style="0" customWidth="1"/>
    <col min="32" max="32" width="5.28125" style="60" customWidth="1"/>
    <col min="33" max="44" width="3.2812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46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PONY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4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4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59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4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4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4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4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4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4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4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4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4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59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5"/>
      <c r="B17" s="63"/>
      <c r="C17" s="63"/>
      <c r="D17" s="64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59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4"/>
      <c r="B18" s="63"/>
      <c r="C18" s="14"/>
      <c r="D18" s="64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4"/>
      <c r="B19" s="18"/>
      <c r="C19" s="14"/>
      <c r="D19" s="64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59">
        <f t="shared" si="2"/>
        <v>0</v>
      </c>
      <c r="AD32" s="52">
        <f t="shared" si="2"/>
        <v>0</v>
      </c>
      <c r="AE32" s="52">
        <f t="shared" si="2"/>
        <v>0</v>
      </c>
      <c r="AF32" s="59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59">
        <f t="shared" si="2"/>
        <v>0</v>
      </c>
      <c r="AD33" s="52">
        <f t="shared" si="2"/>
        <v>0</v>
      </c>
      <c r="AE33" s="52">
        <f t="shared" si="2"/>
        <v>0</v>
      </c>
      <c r="AF33" s="59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59">
        <f t="shared" si="2"/>
        <v>0</v>
      </c>
      <c r="AD34" s="52">
        <f t="shared" si="2"/>
        <v>0</v>
      </c>
      <c r="AE34" s="52">
        <f t="shared" si="2"/>
        <v>0</v>
      </c>
      <c r="AF34" s="59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421875" style="60" customWidth="1"/>
    <col min="2" max="2" width="20.57421875" style="0" customWidth="1"/>
    <col min="3" max="3" width="12.00390625" style="0" customWidth="1"/>
    <col min="4" max="4" width="5.57421875" style="60" customWidth="1"/>
    <col min="5" max="21" width="3.28125" style="0" customWidth="1"/>
    <col min="22" max="22" width="8.421875" style="0" customWidth="1"/>
    <col min="23" max="23" width="8.28125" style="0" customWidth="1"/>
    <col min="26" max="26" width="3.28125" style="0" customWidth="1"/>
    <col min="27" max="27" width="1.421875" style="0" customWidth="1"/>
    <col min="28" max="28" width="4.28125" style="0" customWidth="1"/>
    <col min="29" max="29" width="9.28125" style="60" customWidth="1"/>
    <col min="30" max="30" width="17.28125" style="0" customWidth="1"/>
    <col min="31" max="31" width="10.421875" style="0" customWidth="1"/>
    <col min="32" max="32" width="5.00390625" style="0" customWidth="1"/>
    <col min="33" max="44" width="3.28125" style="0" customWidth="1"/>
    <col min="45" max="45" width="5.42187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30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TWEESPAN PONYS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74"/>
      <c r="B6" s="75"/>
      <c r="C6" s="75"/>
      <c r="D6" s="80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29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74"/>
      <c r="B7" s="75"/>
      <c r="C7" s="75"/>
      <c r="D7" s="80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29">V7+X7</f>
        <v>0</v>
      </c>
      <c r="AC7" s="59">
        <f aca="true" t="shared" si="2" ref="AC7:AF29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29">SUM(AG7:AR7)</f>
        <v>0</v>
      </c>
      <c r="AT7" s="53">
        <v>0</v>
      </c>
      <c r="AU7" s="53">
        <f aca="true" t="shared" si="4" ref="AU7:AU29">AT7/2</f>
        <v>0</v>
      </c>
      <c r="AV7" s="53">
        <f aca="true" t="shared" si="5" ref="AV7:AV29">AS7+AU7</f>
        <v>0</v>
      </c>
      <c r="AW7" s="54">
        <f aca="true" t="shared" si="6" ref="AW7:AW29">Y7+AV7</f>
        <v>0</v>
      </c>
    </row>
    <row r="8" spans="1:49" ht="12.75">
      <c r="A8" s="74"/>
      <c r="B8" s="75"/>
      <c r="C8" s="75"/>
      <c r="D8" s="80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74"/>
      <c r="B9" s="75"/>
      <c r="C9" s="75"/>
      <c r="D9" s="80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74"/>
      <c r="B10" s="75"/>
      <c r="C10" s="75"/>
      <c r="D10" s="80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74"/>
      <c r="B11" s="75"/>
      <c r="C11" s="75"/>
      <c r="D11" s="81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74"/>
      <c r="B12" s="75"/>
      <c r="C12" s="75"/>
      <c r="D12" s="80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75"/>
      <c r="C13" s="75"/>
      <c r="D13" s="80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75"/>
      <c r="C14" s="75"/>
      <c r="D14" s="80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75"/>
      <c r="C15" s="75"/>
      <c r="D15" s="80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75"/>
      <c r="C16" s="75"/>
      <c r="D16" s="80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75"/>
      <c r="C17" s="75"/>
      <c r="D17" s="80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80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83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80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83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80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83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74"/>
      <c r="B21" s="75"/>
      <c r="C21" s="75"/>
      <c r="D21" s="80"/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83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74"/>
      <c r="B22" s="75"/>
      <c r="C22" s="75"/>
      <c r="D22" s="80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83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74"/>
      <c r="B23" s="75"/>
      <c r="C23" s="75"/>
      <c r="D23" s="80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83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74"/>
      <c r="B24" s="75"/>
      <c r="C24" s="75"/>
      <c r="D24" s="80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83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82"/>
      <c r="B25" s="75"/>
      <c r="C25" s="75"/>
      <c r="D25" s="82"/>
      <c r="E25" s="6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82"/>
      <c r="B26" s="75"/>
      <c r="C26" s="75"/>
      <c r="D26" s="82"/>
      <c r="E26" s="6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82"/>
      <c r="B27" s="75"/>
      <c r="C27" s="75"/>
      <c r="D27" s="8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47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4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47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4">
        <f t="shared" si="6"/>
        <v>0</v>
      </c>
    </row>
    <row r="30" ht="12.75">
      <c r="A3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2.57421875" style="0" customWidth="1"/>
    <col min="4" max="4" width="4.28125" style="0" customWidth="1"/>
    <col min="5" max="21" width="3.28125" style="0" customWidth="1"/>
    <col min="26" max="26" width="2.421875" style="0" customWidth="1"/>
    <col min="27" max="27" width="1.57421875" style="0" customWidth="1"/>
    <col min="29" max="29" width="7.28125" style="60" customWidth="1"/>
    <col min="30" max="30" width="13.00390625" style="0" customWidth="1"/>
    <col min="31" max="31" width="10.28125" style="0" customWidth="1"/>
    <col min="32" max="32" width="5.00390625" style="60" customWidth="1"/>
    <col min="33" max="44" width="3.28125" style="0" customWidth="1"/>
  </cols>
  <sheetData>
    <row r="1" spans="1:31" ht="12.75">
      <c r="A1" s="36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36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41" t="s">
        <v>47</v>
      </c>
      <c r="B4" s="42"/>
      <c r="C4" s="42"/>
      <c r="D4" s="43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PAARD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47" t="s">
        <v>36</v>
      </c>
      <c r="B5" s="47" t="s">
        <v>37</v>
      </c>
      <c r="C5" s="47" t="s">
        <v>38</v>
      </c>
      <c r="D5" s="47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77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1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77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1">V7+X7</f>
        <v>0</v>
      </c>
      <c r="AC7" s="59">
        <f aca="true" t="shared" si="2" ref="AC7:AF31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1">SUM(AG7:AR7)</f>
        <v>0</v>
      </c>
      <c r="AT7" s="53">
        <v>0</v>
      </c>
      <c r="AU7" s="53">
        <f aca="true" t="shared" si="4" ref="AU7:AU31">AT7/2</f>
        <v>0</v>
      </c>
      <c r="AV7" s="53">
        <f aca="true" t="shared" si="5" ref="AV7:AV31">AS7+AU7</f>
        <v>0</v>
      </c>
      <c r="AW7" s="54">
        <f aca="true" t="shared" si="6" ref="AW7:AW31">Y7+AV7</f>
        <v>0</v>
      </c>
    </row>
    <row r="8" spans="1:49" ht="12.75">
      <c r="A8" s="65"/>
      <c r="B8" s="63"/>
      <c r="C8" s="63"/>
      <c r="D8" s="77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5">
        <f t="shared" si="6"/>
        <v>0</v>
      </c>
    </row>
    <row r="9" spans="1:49" ht="12.75">
      <c r="A9" s="65"/>
      <c r="B9" s="63"/>
      <c r="C9" s="63"/>
      <c r="D9" s="77"/>
      <c r="E9" s="1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5">
        <f t="shared" si="6"/>
        <v>0</v>
      </c>
    </row>
    <row r="10" spans="1:49" ht="12.75">
      <c r="A10" s="65"/>
      <c r="B10" s="63"/>
      <c r="C10" s="63"/>
      <c r="D10" s="77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77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77"/>
      <c r="E12" s="1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63"/>
      <c r="C13" s="63"/>
      <c r="D13" s="78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83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63"/>
      <c r="C14" s="63"/>
      <c r="D14" s="78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83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63"/>
      <c r="C15" s="63"/>
      <c r="D15" s="78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83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63"/>
      <c r="C16" s="63"/>
      <c r="D16" s="78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63"/>
      <c r="C17" s="63"/>
      <c r="D17" s="7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76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75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75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47"/>
      <c r="B21" s="52"/>
      <c r="C21" s="5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47"/>
      <c r="B22" s="52"/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47"/>
      <c r="B23" s="52"/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47"/>
      <c r="B24" s="52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47"/>
      <c r="B25" s="52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47"/>
      <c r="B26" s="52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47"/>
      <c r="B27" s="52"/>
      <c r="C27" s="5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6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47"/>
      <c r="B28" s="52"/>
      <c r="C28" s="5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47"/>
      <c r="B29" s="52"/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47"/>
      <c r="B30" s="52"/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47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4">
        <f t="shared" si="6"/>
        <v>0</v>
      </c>
    </row>
    <row r="31" spans="1:49" ht="12.75">
      <c r="A31" s="47"/>
      <c r="B31" s="52"/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47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4">
        <f t="shared" si="6"/>
        <v>0</v>
      </c>
    </row>
    <row r="32" ht="12.75">
      <c r="A32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421875" style="60" customWidth="1"/>
    <col min="2" max="2" width="17.00390625" style="0" customWidth="1"/>
    <col min="3" max="3" width="10.421875" style="0" customWidth="1"/>
    <col min="4" max="4" width="4.57421875" style="60" customWidth="1"/>
    <col min="5" max="21" width="3.28125" style="0" customWidth="1"/>
    <col min="26" max="26" width="3.57421875" style="0" customWidth="1"/>
    <col min="27" max="27" width="3.7109375" style="0" customWidth="1"/>
    <col min="28" max="28" width="5.28125" style="0" customWidth="1"/>
    <col min="33" max="44" width="3.28125" style="0" customWidth="1"/>
  </cols>
  <sheetData>
    <row r="1" spans="1:31" ht="12.75">
      <c r="A1" s="57"/>
      <c r="C1" s="37" t="s">
        <v>77</v>
      </c>
      <c r="AC1" s="36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48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41" t="str">
        <f>A4</f>
        <v>RUBRIEK TWEESPAN PAARD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47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8"/>
      <c r="E6" s="6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47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8"/>
      <c r="E7" s="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47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8"/>
      <c r="E8" s="6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47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8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47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8"/>
      <c r="E10" s="6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47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8"/>
      <c r="E11" s="6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47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8"/>
      <c r="E12" s="6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47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8"/>
      <c r="E13" s="1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47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8"/>
      <c r="E14" s="6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47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8"/>
      <c r="E15" s="6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47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47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7"/>
      <c r="B17" s="50"/>
      <c r="C17" s="50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47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7"/>
      <c r="B18" s="50"/>
      <c r="C18" s="50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47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7"/>
      <c r="B19" s="50"/>
      <c r="C19" s="50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47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47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47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47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47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47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47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47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47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47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47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47">
        <f t="shared" si="2"/>
        <v>0</v>
      </c>
      <c r="AD30" s="52">
        <f t="shared" si="2"/>
        <v>0</v>
      </c>
      <c r="AE30" s="52">
        <f t="shared" si="2"/>
        <v>0</v>
      </c>
      <c r="AF30" s="47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47">
        <f t="shared" si="2"/>
        <v>0</v>
      </c>
      <c r="AD31" s="52">
        <f t="shared" si="2"/>
        <v>0</v>
      </c>
      <c r="AE31" s="52">
        <f t="shared" si="2"/>
        <v>0</v>
      </c>
      <c r="AF31" s="47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47">
        <f t="shared" si="2"/>
        <v>0</v>
      </c>
      <c r="AD32" s="52">
        <f t="shared" si="2"/>
        <v>0</v>
      </c>
      <c r="AE32" s="52">
        <f t="shared" si="2"/>
        <v>0</v>
      </c>
      <c r="AF32" s="47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47">
        <f t="shared" si="2"/>
        <v>0</v>
      </c>
      <c r="AD33" s="52">
        <f t="shared" si="2"/>
        <v>0</v>
      </c>
      <c r="AE33" s="52">
        <f t="shared" si="2"/>
        <v>0</v>
      </c>
      <c r="AF33" s="47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47">
        <f t="shared" si="2"/>
        <v>0</v>
      </c>
      <c r="AD34" s="52">
        <f t="shared" si="2"/>
        <v>0</v>
      </c>
      <c r="AE34" s="52">
        <f t="shared" si="2"/>
        <v>0</v>
      </c>
      <c r="AF34" s="47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4"/>
  <sheetViews>
    <sheetView zoomScaleSheetLayoutView="115" workbookViewId="0" topLeftCell="A10">
      <selection activeCell="A27" sqref="A27:AE34"/>
    </sheetView>
  </sheetViews>
  <sheetFormatPr defaultColWidth="8.7109375" defaultRowHeight="12.75"/>
  <cols>
    <col min="1" max="1" width="8.28125" style="100" customWidth="1"/>
    <col min="2" max="2" width="17.57421875" style="100" customWidth="1"/>
    <col min="3" max="3" width="14.7109375" style="98" bestFit="1" customWidth="1"/>
    <col min="4" max="4" width="7.140625" style="98" customWidth="1"/>
    <col min="5" max="26" width="3.57421875" style="98" customWidth="1"/>
    <col min="27" max="27" width="8.7109375" style="98" customWidth="1"/>
    <col min="28" max="28" width="11.140625" style="101" customWidth="1"/>
    <col min="29" max="29" width="12.421875" style="101" customWidth="1"/>
    <col min="30" max="30" width="2.421875" style="98" customWidth="1"/>
    <col min="31" max="31" width="7.57421875" style="98" customWidth="1"/>
    <col min="32" max="32" width="13.421875" style="102" bestFit="1" customWidth="1"/>
    <col min="33" max="54" width="3.57421875" style="98" customWidth="1"/>
    <col min="55" max="55" width="5.421875" style="98" customWidth="1"/>
    <col min="56" max="56" width="8.140625" style="98" customWidth="1"/>
    <col min="57" max="58" width="8.7109375" style="98" customWidth="1"/>
    <col min="59" max="59" width="6.8515625" style="57" customWidth="1"/>
    <col min="60" max="91" width="8.7109375" style="98" customWidth="1"/>
    <col min="92" max="93" width="2.421875" style="98" customWidth="1"/>
    <col min="94" max="94" width="3.28125" style="98" customWidth="1"/>
    <col min="95" max="16384" width="8.7109375" style="98" customWidth="1"/>
  </cols>
  <sheetData>
    <row r="1" ht="12.75">
      <c r="D1" s="36" t="s">
        <v>111</v>
      </c>
    </row>
    <row r="2" spans="1:60" ht="12.75">
      <c r="A2" s="57"/>
      <c r="B2" s="57"/>
      <c r="O2" s="98" t="s">
        <v>26</v>
      </c>
      <c r="AA2" s="103" t="s">
        <v>27</v>
      </c>
      <c r="AB2" s="164" t="s">
        <v>28</v>
      </c>
      <c r="AC2" s="105" t="s">
        <v>29</v>
      </c>
      <c r="BC2" s="106" t="s">
        <v>27</v>
      </c>
      <c r="BD2" s="103" t="s">
        <v>28</v>
      </c>
      <c r="BE2" s="103" t="s">
        <v>91</v>
      </c>
      <c r="BF2" s="103" t="s">
        <v>29</v>
      </c>
      <c r="BG2" s="107" t="s">
        <v>38</v>
      </c>
      <c r="BH2" s="99"/>
    </row>
    <row r="3" spans="1:58" ht="12.75">
      <c r="A3" s="171" t="s">
        <v>94</v>
      </c>
      <c r="B3" s="172"/>
      <c r="C3" s="50"/>
      <c r="D3" s="50"/>
      <c r="E3" s="109" t="s">
        <v>31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 t="s">
        <v>32</v>
      </c>
      <c r="AB3" s="163" t="s">
        <v>33</v>
      </c>
      <c r="AC3" s="111" t="s">
        <v>34</v>
      </c>
      <c r="AE3" s="41"/>
      <c r="AF3" s="112" t="str">
        <f>A3</f>
        <v>1-Po</v>
      </c>
      <c r="AG3" s="109" t="s">
        <v>35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3" t="s">
        <v>32</v>
      </c>
      <c r="BD3" s="110" t="s">
        <v>33</v>
      </c>
      <c r="BE3" s="110" t="s">
        <v>32</v>
      </c>
      <c r="BF3" s="110" t="s">
        <v>34</v>
      </c>
    </row>
    <row r="4" spans="1:58" ht="12.75">
      <c r="A4" s="67" t="s">
        <v>36</v>
      </c>
      <c r="B4" s="50" t="s">
        <v>37</v>
      </c>
      <c r="C4" s="50"/>
      <c r="D4" s="169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>
        <v>6</v>
      </c>
      <c r="K4" s="114" t="s">
        <v>233</v>
      </c>
      <c r="L4" s="114" t="s">
        <v>234</v>
      </c>
      <c r="M4" s="114" t="s">
        <v>235</v>
      </c>
      <c r="N4" s="114" t="s">
        <v>236</v>
      </c>
      <c r="O4" s="114" t="s">
        <v>237</v>
      </c>
      <c r="P4" s="114">
        <v>8</v>
      </c>
      <c r="Q4" s="114">
        <v>9</v>
      </c>
      <c r="R4" s="114" t="s">
        <v>106</v>
      </c>
      <c r="S4" s="114" t="s">
        <v>107</v>
      </c>
      <c r="T4" s="114" t="s">
        <v>108</v>
      </c>
      <c r="U4" s="114" t="s">
        <v>109</v>
      </c>
      <c r="V4" s="114" t="s">
        <v>110</v>
      </c>
      <c r="W4" s="114">
        <v>11</v>
      </c>
      <c r="X4" s="114">
        <v>12</v>
      </c>
      <c r="Y4" s="114">
        <v>13</v>
      </c>
      <c r="Z4" s="114">
        <v>14</v>
      </c>
      <c r="AA4" s="110" t="s">
        <v>40</v>
      </c>
      <c r="AB4" s="163" t="s">
        <v>41</v>
      </c>
      <c r="AC4" s="111" t="s">
        <v>43</v>
      </c>
      <c r="AE4" s="115" t="s">
        <v>93</v>
      </c>
      <c r="AF4" s="116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>
        <v>6</v>
      </c>
      <c r="AM4" s="114" t="s">
        <v>233</v>
      </c>
      <c r="AN4" s="114" t="s">
        <v>234</v>
      </c>
      <c r="AO4" s="114" t="s">
        <v>235</v>
      </c>
      <c r="AP4" s="114" t="s">
        <v>236</v>
      </c>
      <c r="AQ4" s="114" t="s">
        <v>237</v>
      </c>
      <c r="AR4" s="114">
        <v>8</v>
      </c>
      <c r="AS4" s="114">
        <v>9</v>
      </c>
      <c r="AT4" s="114" t="s">
        <v>106</v>
      </c>
      <c r="AU4" s="114" t="s">
        <v>107</v>
      </c>
      <c r="AV4" s="114" t="s">
        <v>108</v>
      </c>
      <c r="AW4" s="114" t="s">
        <v>109</v>
      </c>
      <c r="AX4" s="114" t="s">
        <v>110</v>
      </c>
      <c r="AY4" s="114">
        <v>11</v>
      </c>
      <c r="AZ4" s="114">
        <v>12</v>
      </c>
      <c r="BA4" s="114">
        <v>13</v>
      </c>
      <c r="BB4" s="114">
        <v>14</v>
      </c>
      <c r="BC4" s="115"/>
      <c r="BD4" s="110" t="s">
        <v>41</v>
      </c>
      <c r="BE4" s="110" t="s">
        <v>44</v>
      </c>
      <c r="BF4" s="110" t="s">
        <v>45</v>
      </c>
    </row>
    <row r="5" spans="1:59" ht="12.75">
      <c r="A5" s="67"/>
      <c r="B5" s="50" t="s">
        <v>147</v>
      </c>
      <c r="C5" s="50" t="s">
        <v>114</v>
      </c>
      <c r="D5" s="161" t="s">
        <v>239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>
        <f>SUM(E5:Z5)</f>
        <v>0</v>
      </c>
      <c r="AB5" s="158">
        <v>120.12</v>
      </c>
      <c r="AC5" s="118">
        <f>SUM(AA5:AB5)</f>
        <v>120.12</v>
      </c>
      <c r="AD5" s="50"/>
      <c r="AE5" s="119">
        <f>A5</f>
        <v>0</v>
      </c>
      <c r="AF5" s="50" t="str">
        <f>C5</f>
        <v>Reints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>
        <f>SUM(AG5:BB5)</f>
        <v>0</v>
      </c>
      <c r="BD5" s="117">
        <v>120.04</v>
      </c>
      <c r="BE5" s="117">
        <f>SUM(BC5:BD5)</f>
        <v>120.04</v>
      </c>
      <c r="BF5" s="118">
        <f>SUM(BE5+AC5)</f>
        <v>240.16000000000003</v>
      </c>
      <c r="BG5" s="134">
        <v>1</v>
      </c>
    </row>
    <row r="6" spans="1:59" ht="12.75">
      <c r="A6" s="50"/>
      <c r="B6" s="128" t="s">
        <v>137</v>
      </c>
      <c r="C6" s="128" t="s">
        <v>138</v>
      </c>
      <c r="D6" s="161" t="s">
        <v>239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>SUM(E6:Z6)</f>
        <v>0</v>
      </c>
      <c r="AB6" s="158">
        <v>127.23</v>
      </c>
      <c r="AC6" s="118">
        <f>SUM(AA6:AB6)</f>
        <v>127.23</v>
      </c>
      <c r="AD6" s="50"/>
      <c r="AE6" s="119">
        <f>A6</f>
        <v>0</v>
      </c>
      <c r="AF6" s="120" t="str">
        <f>C6</f>
        <v>Zaaijer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>
        <v>5</v>
      </c>
      <c r="AT6" s="50"/>
      <c r="AU6" s="50"/>
      <c r="AV6" s="50"/>
      <c r="AW6" s="50"/>
      <c r="AX6" s="50"/>
      <c r="AY6" s="50"/>
      <c r="AZ6" s="50"/>
      <c r="BA6" s="50"/>
      <c r="BB6" s="50"/>
      <c r="BC6" s="50">
        <f>SUM(AG6:BB6)</f>
        <v>5</v>
      </c>
      <c r="BD6" s="117">
        <v>127.12</v>
      </c>
      <c r="BE6" s="117">
        <f>SUM(BC6:BD6)</f>
        <v>132.12</v>
      </c>
      <c r="BF6" s="118">
        <f>SUM(BE6+AC6)</f>
        <v>259.35</v>
      </c>
      <c r="BG6" s="134">
        <v>2</v>
      </c>
    </row>
    <row r="7" spans="1:59" ht="12.75">
      <c r="A7" s="50"/>
      <c r="B7" s="128" t="s">
        <v>131</v>
      </c>
      <c r="C7" s="128" t="s">
        <v>132</v>
      </c>
      <c r="D7" s="161" t="s">
        <v>239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f>SUM(E7:Z7)</f>
        <v>0</v>
      </c>
      <c r="AB7" s="158">
        <v>132.39</v>
      </c>
      <c r="AC7" s="118">
        <f>SUM(AA7:AB7)</f>
        <v>132.39</v>
      </c>
      <c r="AD7" s="50"/>
      <c r="AE7" s="119">
        <f>A7</f>
        <v>0</v>
      </c>
      <c r="AF7" s="120" t="str">
        <f>C7</f>
        <v>Ruardy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>
        <f>SUM(AG7:BB7)</f>
        <v>0</v>
      </c>
      <c r="BD7" s="117">
        <v>127.05</v>
      </c>
      <c r="BE7" s="117">
        <f>SUM(BC7:BD7)</f>
        <v>127.05</v>
      </c>
      <c r="BF7" s="118">
        <f>SUM(BE7+AC7)</f>
        <v>259.44</v>
      </c>
      <c r="BG7" s="134">
        <v>3</v>
      </c>
    </row>
    <row r="8" spans="1:59" ht="12.75">
      <c r="A8" s="50"/>
      <c r="B8" s="128" t="s">
        <v>133</v>
      </c>
      <c r="C8" s="128" t="s">
        <v>134</v>
      </c>
      <c r="D8" s="161" t="s">
        <v>239</v>
      </c>
      <c r="E8" s="50"/>
      <c r="F8" s="50"/>
      <c r="G8" s="50"/>
      <c r="H8" s="50">
        <v>5</v>
      </c>
      <c r="I8" s="50">
        <v>5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>
        <f>SUM(E8:Z8)</f>
        <v>10</v>
      </c>
      <c r="AB8" s="158">
        <v>121.66</v>
      </c>
      <c r="AC8" s="118">
        <f>SUM(AA8:AB8)</f>
        <v>131.66</v>
      </c>
      <c r="AD8" s="50"/>
      <c r="AE8" s="119">
        <f>A8</f>
        <v>0</v>
      </c>
      <c r="AF8" s="120" t="str">
        <f>C8</f>
        <v>van de Beek</v>
      </c>
      <c r="AG8" s="50"/>
      <c r="AH8" s="50"/>
      <c r="AI8" s="50"/>
      <c r="AJ8" s="50"/>
      <c r="AK8" s="50">
        <v>5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>
        <v>5</v>
      </c>
      <c r="AX8" s="50"/>
      <c r="AY8" s="50"/>
      <c r="AZ8" s="50"/>
      <c r="BA8" s="50"/>
      <c r="BB8" s="50"/>
      <c r="BC8" s="50">
        <f>SUM(AG8:BB8)</f>
        <v>10</v>
      </c>
      <c r="BD8" s="122">
        <v>119.15</v>
      </c>
      <c r="BE8" s="117">
        <f>SUM(BC8:BD8)</f>
        <v>129.15</v>
      </c>
      <c r="BF8" s="118">
        <f>SUM(BE8+AC8)</f>
        <v>260.81</v>
      </c>
      <c r="BG8" s="134">
        <v>4</v>
      </c>
    </row>
    <row r="9" spans="1:59" ht="12.75">
      <c r="A9" s="50"/>
      <c r="B9" s="181" t="s">
        <v>118</v>
      </c>
      <c r="C9" s="50" t="s">
        <v>114</v>
      </c>
      <c r="D9" s="161" t="s">
        <v>239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>
        <f>SUM(E9:Z9)</f>
        <v>0</v>
      </c>
      <c r="AB9" s="158">
        <v>136.12</v>
      </c>
      <c r="AC9" s="118">
        <f>SUM(AA9:AB9)</f>
        <v>136.12</v>
      </c>
      <c r="AD9" s="50"/>
      <c r="AE9" s="119">
        <f>A9</f>
        <v>0</v>
      </c>
      <c r="AF9" s="120" t="str">
        <f>C9</f>
        <v>Reints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>
        <v>5</v>
      </c>
      <c r="AW9" s="50"/>
      <c r="AX9" s="50"/>
      <c r="AY9" s="50"/>
      <c r="AZ9" s="50"/>
      <c r="BA9" s="50"/>
      <c r="BB9" s="50"/>
      <c r="BC9" s="50">
        <f>SUM(AG9:BB9)</f>
        <v>5</v>
      </c>
      <c r="BD9" s="117">
        <v>129.36</v>
      </c>
      <c r="BE9" s="117">
        <f>SUM(BC9:BD9)</f>
        <v>134.36</v>
      </c>
      <c r="BF9" s="118">
        <f>SUM(BE9+AC9)</f>
        <v>270.48</v>
      </c>
      <c r="BG9" s="134">
        <v>5</v>
      </c>
    </row>
    <row r="10" spans="1:59" ht="12.75">
      <c r="A10" s="128"/>
      <c r="B10" s="128" t="s">
        <v>122</v>
      </c>
      <c r="C10" s="128" t="s">
        <v>123</v>
      </c>
      <c r="D10" s="161" t="s">
        <v>239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>
        <f>SUM(E10:Z10)</f>
        <v>0</v>
      </c>
      <c r="AB10" s="158">
        <v>138.06</v>
      </c>
      <c r="AC10" s="118">
        <f>SUM(AA10:AB10)</f>
        <v>138.06</v>
      </c>
      <c r="AD10" s="50"/>
      <c r="AE10" s="119">
        <f>A10</f>
        <v>0</v>
      </c>
      <c r="AF10" s="120" t="str">
        <f>C10</f>
        <v>van Lambalgen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f>SUM(AG10:BB10)</f>
        <v>0</v>
      </c>
      <c r="BD10" s="117">
        <v>140.04</v>
      </c>
      <c r="BE10" s="117">
        <f>SUM(BC10:BD10)</f>
        <v>140.04</v>
      </c>
      <c r="BF10" s="118">
        <f>SUM(BE10+AC10)</f>
        <v>278.1</v>
      </c>
      <c r="BG10" s="179">
        <v>6</v>
      </c>
    </row>
    <row r="11" spans="1:59" ht="12.75">
      <c r="A11" s="128"/>
      <c r="B11" s="128" t="s">
        <v>128</v>
      </c>
      <c r="C11" s="128" t="s">
        <v>129</v>
      </c>
      <c r="D11" s="161" t="s">
        <v>239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>
        <v>5</v>
      </c>
      <c r="R11" s="50"/>
      <c r="S11" s="50"/>
      <c r="T11" s="50"/>
      <c r="U11" s="50"/>
      <c r="V11" s="50"/>
      <c r="W11" s="50"/>
      <c r="X11" s="50"/>
      <c r="Y11" s="50"/>
      <c r="Z11" s="50"/>
      <c r="AA11" s="50">
        <f>SUM(E11:Z11)</f>
        <v>5</v>
      </c>
      <c r="AB11" s="158">
        <v>139.14</v>
      </c>
      <c r="AC11" s="118">
        <f>SUM(AA11:AB11)</f>
        <v>144.14</v>
      </c>
      <c r="AD11" s="50"/>
      <c r="AE11" s="119">
        <f>A11</f>
        <v>0</v>
      </c>
      <c r="AF11" s="120" t="str">
        <f>C11</f>
        <v>Kamphuis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f>SUM(AG11:BB11)</f>
        <v>0</v>
      </c>
      <c r="BD11" s="117">
        <v>135.19</v>
      </c>
      <c r="BE11" s="117">
        <f>SUM(BC11:BD11)</f>
        <v>135.19</v>
      </c>
      <c r="BF11" s="118">
        <f>SUM(BE11+AC11)</f>
        <v>279.33</v>
      </c>
      <c r="BG11" s="179">
        <v>7</v>
      </c>
    </row>
    <row r="12" spans="1:59" ht="12.75">
      <c r="A12" s="50"/>
      <c r="B12" s="128" t="s">
        <v>143</v>
      </c>
      <c r="C12" s="128" t="s">
        <v>144</v>
      </c>
      <c r="D12" s="161" t="s">
        <v>239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>
        <v>5</v>
      </c>
      <c r="Z12" s="50"/>
      <c r="AA12" s="50">
        <f>SUM(E12:Z12)</f>
        <v>5</v>
      </c>
      <c r="AB12" s="158">
        <v>138.1</v>
      </c>
      <c r="AC12" s="118">
        <f>SUM(AA12:AB12)</f>
        <v>143.1</v>
      </c>
      <c r="AD12" s="50"/>
      <c r="AE12" s="119">
        <f>A12</f>
        <v>0</v>
      </c>
      <c r="AF12" s="120" t="str">
        <f>C12</f>
        <v>Winkel</v>
      </c>
      <c r="AG12" s="50"/>
      <c r="AH12" s="50"/>
      <c r="AI12" s="50"/>
      <c r="AJ12" s="50"/>
      <c r="AK12" s="50"/>
      <c r="AL12" s="50">
        <v>5</v>
      </c>
      <c r="AM12" s="50"/>
      <c r="AN12" s="50"/>
      <c r="AO12" s="50"/>
      <c r="AP12" s="50"/>
      <c r="AQ12" s="50"/>
      <c r="AR12" s="50">
        <v>5</v>
      </c>
      <c r="AS12" s="50"/>
      <c r="AT12" s="50"/>
      <c r="AU12" s="50"/>
      <c r="AV12" s="50"/>
      <c r="AW12" s="50"/>
      <c r="AX12" s="50"/>
      <c r="AY12" s="50"/>
      <c r="AZ12" s="50"/>
      <c r="BA12" s="50">
        <v>5</v>
      </c>
      <c r="BB12" s="50"/>
      <c r="BC12" s="50">
        <f>SUM(AG12:BB12)</f>
        <v>15</v>
      </c>
      <c r="BD12" s="117">
        <v>129.14</v>
      </c>
      <c r="BE12" s="117">
        <f>SUM(BC12:BD12)</f>
        <v>144.14</v>
      </c>
      <c r="BF12" s="118">
        <f>SUM(BE12+AC12)</f>
        <v>287.24</v>
      </c>
      <c r="BG12" s="123">
        <v>8</v>
      </c>
    </row>
    <row r="13" spans="1:59" ht="12.75">
      <c r="A13" s="50"/>
      <c r="B13" s="50" t="s">
        <v>139</v>
      </c>
      <c r="C13" s="50" t="s">
        <v>140</v>
      </c>
      <c r="D13" s="161" t="s">
        <v>239</v>
      </c>
      <c r="E13" s="50"/>
      <c r="F13" s="50">
        <v>5</v>
      </c>
      <c r="G13" s="50"/>
      <c r="H13" s="50"/>
      <c r="I13" s="50"/>
      <c r="J13" s="50"/>
      <c r="K13" s="50">
        <v>5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>
        <f>SUM(E13:Z13)</f>
        <v>10</v>
      </c>
      <c r="AB13" s="158">
        <v>141.75</v>
      </c>
      <c r="AC13" s="118">
        <f>SUM(AA13:AB13)</f>
        <v>151.75</v>
      </c>
      <c r="AD13" s="50"/>
      <c r="AE13" s="119">
        <f>A13</f>
        <v>0</v>
      </c>
      <c r="AF13" s="120" t="str">
        <f>C13</f>
        <v>van Wezel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>
        <f>SUM(AG13:BB13)</f>
        <v>0</v>
      </c>
      <c r="BD13" s="117">
        <v>137.1</v>
      </c>
      <c r="BE13" s="117">
        <f>SUM(BC13:BD13)</f>
        <v>137.1</v>
      </c>
      <c r="BF13" s="118">
        <f>SUM(BE13+AC13)</f>
        <v>288.85</v>
      </c>
      <c r="BG13" s="124">
        <v>9</v>
      </c>
    </row>
    <row r="14" spans="1:59" ht="12.75">
      <c r="A14" s="128"/>
      <c r="B14" s="50" t="s">
        <v>120</v>
      </c>
      <c r="C14" s="128" t="s">
        <v>117</v>
      </c>
      <c r="D14" s="161" t="s">
        <v>239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>
        <v>5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>
        <f>SUM(E14:Z14)</f>
        <v>5</v>
      </c>
      <c r="AB14" s="158">
        <v>144.48</v>
      </c>
      <c r="AC14" s="118">
        <f>SUM(AA14:AB14)</f>
        <v>149.48</v>
      </c>
      <c r="AD14" s="50"/>
      <c r="AE14" s="119">
        <f>A14</f>
        <v>0</v>
      </c>
      <c r="AF14" s="120" t="str">
        <f>C14</f>
        <v>Nijenhuis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>
        <f>SUM(AG14:BB14)</f>
        <v>0</v>
      </c>
      <c r="BD14" s="117">
        <v>139.6</v>
      </c>
      <c r="BE14" s="117">
        <f>SUM(BC14:BD14)</f>
        <v>139.6</v>
      </c>
      <c r="BF14" s="118">
        <f>SUM(BE14+AC14)</f>
        <v>289.08</v>
      </c>
      <c r="BG14" s="123">
        <v>10</v>
      </c>
    </row>
    <row r="15" spans="1:59" ht="12.75">
      <c r="A15" s="67"/>
      <c r="B15" s="128" t="s">
        <v>145</v>
      </c>
      <c r="C15" s="128" t="s">
        <v>146</v>
      </c>
      <c r="D15" s="161" t="s">
        <v>239</v>
      </c>
      <c r="E15" s="50"/>
      <c r="F15" s="50"/>
      <c r="G15" s="50"/>
      <c r="H15" s="50"/>
      <c r="I15" s="50"/>
      <c r="J15" s="50"/>
      <c r="K15" s="50"/>
      <c r="L15" s="50"/>
      <c r="M15" s="50"/>
      <c r="N15" s="50">
        <v>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f>SUM(E15:Z15)</f>
        <v>5</v>
      </c>
      <c r="AB15" s="158">
        <v>138.01</v>
      </c>
      <c r="AC15" s="118">
        <f>SUM(AA15:AB15)</f>
        <v>143.01</v>
      </c>
      <c r="AD15" s="50"/>
      <c r="AE15" s="119">
        <f>A15</f>
        <v>0</v>
      </c>
      <c r="AF15" s="120" t="str">
        <f>C15</f>
        <v>Vegterlo</v>
      </c>
      <c r="AG15" s="50"/>
      <c r="AH15" s="50">
        <v>5</v>
      </c>
      <c r="AI15" s="50"/>
      <c r="AJ15" s="50"/>
      <c r="AK15" s="50"/>
      <c r="AL15" s="50"/>
      <c r="AM15" s="50">
        <v>5</v>
      </c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>
        <v>5</v>
      </c>
      <c r="AZ15" s="50"/>
      <c r="BA15" s="50"/>
      <c r="BB15" s="50"/>
      <c r="BC15" s="50">
        <f>SUM(AG15:BB15)</f>
        <v>15</v>
      </c>
      <c r="BD15" s="117">
        <v>137.35</v>
      </c>
      <c r="BE15" s="117">
        <f>SUM(BC15:BD15)</f>
        <v>152.35</v>
      </c>
      <c r="BF15" s="118">
        <f>SUM(BE15+AC15)</f>
        <v>295.36</v>
      </c>
      <c r="BG15" s="124">
        <v>11</v>
      </c>
    </row>
    <row r="16" spans="1:59" ht="12.75">
      <c r="A16" s="50"/>
      <c r="B16" s="128" t="s">
        <v>141</v>
      </c>
      <c r="C16" s="128" t="s">
        <v>142</v>
      </c>
      <c r="D16" s="161" t="s">
        <v>239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>
        <f>SUM(E16:Z16)</f>
        <v>0</v>
      </c>
      <c r="AB16" s="158">
        <v>152.12</v>
      </c>
      <c r="AC16" s="118">
        <f>SUM(AA16:AB16)</f>
        <v>152.12</v>
      </c>
      <c r="AD16" s="50"/>
      <c r="AE16" s="119">
        <f>A16</f>
        <v>0</v>
      </c>
      <c r="AF16" s="120" t="str">
        <f>C16</f>
        <v>Jager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>
        <v>5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f>SUM(AG16:BB16)</f>
        <v>5</v>
      </c>
      <c r="BD16" s="117">
        <v>141.68</v>
      </c>
      <c r="BE16" s="117">
        <f>SUM(BC16:BD16)</f>
        <v>146.68</v>
      </c>
      <c r="BF16" s="118">
        <f>SUM(BE16+AC16)</f>
        <v>298.8</v>
      </c>
      <c r="BG16" s="124">
        <v>12</v>
      </c>
    </row>
    <row r="17" spans="1:59" ht="12.75">
      <c r="A17" s="50"/>
      <c r="B17" s="128" t="s">
        <v>135</v>
      </c>
      <c r="C17" s="128" t="s">
        <v>136</v>
      </c>
      <c r="D17" s="161" t="s">
        <v>239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f>SUM(E17:Z17)</f>
        <v>0</v>
      </c>
      <c r="AB17" s="158">
        <v>159.55</v>
      </c>
      <c r="AC17" s="118">
        <f>SUM(AA17:AB17)</f>
        <v>159.55</v>
      </c>
      <c r="AD17" s="50"/>
      <c r="AE17" s="119">
        <f>A17</f>
        <v>0</v>
      </c>
      <c r="AF17" s="120" t="str">
        <f>C17</f>
        <v>ten asbroek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>
        <f>SUM(AG17:BB17)</f>
        <v>0</v>
      </c>
      <c r="BD17" s="117">
        <v>157.51</v>
      </c>
      <c r="BE17" s="117">
        <f>SUM(BC17:BD17)</f>
        <v>157.51</v>
      </c>
      <c r="BF17" s="118">
        <f>SUM(BE17+AC17)</f>
        <v>317.06</v>
      </c>
      <c r="BG17" s="123">
        <v>13</v>
      </c>
    </row>
    <row r="18" spans="1:59" ht="12.75">
      <c r="A18" s="128"/>
      <c r="B18" s="128" t="s">
        <v>124</v>
      </c>
      <c r="C18" s="128" t="s">
        <v>125</v>
      </c>
      <c r="D18" s="161" t="s">
        <v>239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>
        <f>SUM(E18:Z18)</f>
        <v>0</v>
      </c>
      <c r="AB18" s="158">
        <v>159.91</v>
      </c>
      <c r="AC18" s="118">
        <f>SUM(AA18:AB18)</f>
        <v>159.91</v>
      </c>
      <c r="AD18" s="50"/>
      <c r="AE18" s="119">
        <f>A18</f>
        <v>0</v>
      </c>
      <c r="AF18" s="120" t="str">
        <f>C18</f>
        <v>ter Braak</v>
      </c>
      <c r="AG18" s="50"/>
      <c r="AH18" s="50"/>
      <c r="AI18" s="50"/>
      <c r="AJ18" s="50">
        <v>5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>
        <f>SUM(AG18:BB18)</f>
        <v>5</v>
      </c>
      <c r="BD18" s="117">
        <v>156</v>
      </c>
      <c r="BE18" s="117">
        <f>SUM(BC18:BD18)</f>
        <v>161</v>
      </c>
      <c r="BF18" s="118">
        <f>SUM(BE18+AC18)</f>
        <v>320.90999999999997</v>
      </c>
      <c r="BG18" s="124">
        <v>14</v>
      </c>
    </row>
    <row r="19" spans="1:59" ht="12.75">
      <c r="A19" s="128"/>
      <c r="B19" s="50" t="s">
        <v>113</v>
      </c>
      <c r="C19" s="128" t="s">
        <v>112</v>
      </c>
      <c r="D19" s="161" t="s">
        <v>239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>
        <v>5</v>
      </c>
      <c r="V19" s="50"/>
      <c r="W19" s="50"/>
      <c r="X19" s="50"/>
      <c r="Y19" s="50"/>
      <c r="Z19" s="50"/>
      <c r="AA19" s="50">
        <f>SUM(E19:Z19)</f>
        <v>5</v>
      </c>
      <c r="AB19" s="158">
        <v>162.19</v>
      </c>
      <c r="AC19" s="118">
        <f>SUM(AA19:AB19)</f>
        <v>167.19</v>
      </c>
      <c r="AD19" s="50"/>
      <c r="AE19" s="119">
        <f>A19</f>
        <v>0</v>
      </c>
      <c r="AF19" s="120" t="str">
        <f>C19</f>
        <v>Veterlo 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f>SUM(AG19:BB19)</f>
        <v>0</v>
      </c>
      <c r="BD19" s="117">
        <v>156.65</v>
      </c>
      <c r="BE19" s="117">
        <f>SUM(BC19:BD19)</f>
        <v>156.65</v>
      </c>
      <c r="BF19" s="118">
        <f>SUM(BE19+AC19)</f>
        <v>323.84000000000003</v>
      </c>
      <c r="BG19" s="123">
        <v>15</v>
      </c>
    </row>
    <row r="20" spans="1:59" ht="12.75">
      <c r="A20" s="50"/>
      <c r="B20" s="50" t="s">
        <v>130</v>
      </c>
      <c r="C20" s="50" t="s">
        <v>125</v>
      </c>
      <c r="D20" s="161" t="s">
        <v>239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>
        <f>SUM(E20:Z20)</f>
        <v>0</v>
      </c>
      <c r="AB20" s="158">
        <v>158.72</v>
      </c>
      <c r="AC20" s="118">
        <f>SUM(AA20:AB20)</f>
        <v>158.72</v>
      </c>
      <c r="AD20" s="50"/>
      <c r="AE20" s="119">
        <f>A20</f>
        <v>0</v>
      </c>
      <c r="AF20" s="120" t="str">
        <f>C20</f>
        <v>ter Braak</v>
      </c>
      <c r="AG20" s="50"/>
      <c r="AH20" s="50"/>
      <c r="AI20" s="50"/>
      <c r="AJ20" s="50"/>
      <c r="AK20" s="50">
        <v>5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>
        <v>5</v>
      </c>
      <c r="AW20" s="50"/>
      <c r="AX20" s="50"/>
      <c r="AY20" s="50"/>
      <c r="AZ20" s="50"/>
      <c r="BA20" s="50"/>
      <c r="BB20" s="50"/>
      <c r="BC20" s="50">
        <f>SUM(AG20:BB20)</f>
        <v>10</v>
      </c>
      <c r="BD20" s="117">
        <v>159.55</v>
      </c>
      <c r="BE20" s="117">
        <f>SUM(BC20:BD20)</f>
        <v>169.55</v>
      </c>
      <c r="BF20" s="118">
        <f>SUM(BE20+AC20)</f>
        <v>328.27</v>
      </c>
      <c r="BG20" s="123">
        <v>16</v>
      </c>
    </row>
    <row r="21" spans="1:59" ht="12.75">
      <c r="A21" s="50"/>
      <c r="B21" s="50" t="s">
        <v>119</v>
      </c>
      <c r="C21" s="128" t="s">
        <v>116</v>
      </c>
      <c r="D21" s="161" t="s">
        <v>239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>
        <f>SUM(E21:Z21)</f>
        <v>0</v>
      </c>
      <c r="AB21" s="158">
        <v>169.92</v>
      </c>
      <c r="AC21" s="118">
        <f>SUM(AA21:AB21)</f>
        <v>169.92</v>
      </c>
      <c r="AD21" s="50"/>
      <c r="AE21" s="119">
        <f>A21</f>
        <v>0</v>
      </c>
      <c r="AF21" s="120" t="str">
        <f>C21</f>
        <v>Schottink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f>SUM(AG21:BB21)</f>
        <v>0</v>
      </c>
      <c r="BD21" s="117">
        <v>175.17</v>
      </c>
      <c r="BE21" s="117">
        <f>SUM(BC21:BD21)</f>
        <v>175.17</v>
      </c>
      <c r="BF21" s="118">
        <f>SUM(BE21+AC21)</f>
        <v>345.09</v>
      </c>
      <c r="BG21" s="124">
        <v>17</v>
      </c>
    </row>
    <row r="22" spans="1:59" ht="12.75">
      <c r="A22" s="128"/>
      <c r="B22" s="50" t="s">
        <v>121</v>
      </c>
      <c r="C22" s="128" t="s">
        <v>115</v>
      </c>
      <c r="D22" s="161" t="s">
        <v>239</v>
      </c>
      <c r="E22" s="50"/>
      <c r="F22" s="50"/>
      <c r="G22" s="50">
        <v>5</v>
      </c>
      <c r="H22" s="50"/>
      <c r="I22" s="50"/>
      <c r="J22" s="50"/>
      <c r="K22" s="50"/>
      <c r="L22" s="50"/>
      <c r="M22" s="50"/>
      <c r="N22" s="50"/>
      <c r="O22" s="50"/>
      <c r="P22" s="50"/>
      <c r="Q22" s="50">
        <v>5</v>
      </c>
      <c r="R22" s="50"/>
      <c r="S22" s="50"/>
      <c r="T22" s="50"/>
      <c r="U22" s="50"/>
      <c r="V22" s="50"/>
      <c r="W22" s="50"/>
      <c r="X22" s="50"/>
      <c r="Y22" s="50"/>
      <c r="Z22" s="50"/>
      <c r="AA22" s="50">
        <f>SUM(E22:Z22)</f>
        <v>10</v>
      </c>
      <c r="AB22" s="158">
        <v>188.66</v>
      </c>
      <c r="AC22" s="118">
        <f>SUM(AA22:AB22)</f>
        <v>198.66</v>
      </c>
      <c r="AD22" s="50"/>
      <c r="AE22" s="119">
        <f>A22</f>
        <v>0</v>
      </c>
      <c r="AF22" s="120" t="str">
        <f>C22</f>
        <v>Hopster</v>
      </c>
      <c r="AG22" s="50"/>
      <c r="AH22" s="50">
        <v>5</v>
      </c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>
        <f>SUM(AG22:BB22)</f>
        <v>5</v>
      </c>
      <c r="BD22" s="117">
        <v>173.85</v>
      </c>
      <c r="BE22" s="117">
        <f>SUM(BC22:BD22)</f>
        <v>178.85</v>
      </c>
      <c r="BF22" s="118">
        <f>SUM(BE22+AC22)</f>
        <v>377.51</v>
      </c>
      <c r="BG22" s="123">
        <v>18</v>
      </c>
    </row>
    <row r="23" spans="1:59" ht="12.75">
      <c r="A23" s="50"/>
      <c r="B23" s="128" t="s">
        <v>126</v>
      </c>
      <c r="C23" s="128" t="s">
        <v>127</v>
      </c>
      <c r="D23" s="161" t="s">
        <v>239</v>
      </c>
      <c r="E23" s="50"/>
      <c r="F23" s="50"/>
      <c r="G23" s="50">
        <v>5</v>
      </c>
      <c r="H23" s="50"/>
      <c r="I23" s="50"/>
      <c r="J23" s="50"/>
      <c r="K23" s="50"/>
      <c r="L23" s="50"/>
      <c r="M23" s="50"/>
      <c r="N23" s="50"/>
      <c r="O23" s="50"/>
      <c r="P23" s="50" t="s">
        <v>241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 t="s">
        <v>242</v>
      </c>
      <c r="AB23" s="158">
        <v>186</v>
      </c>
      <c r="AC23" s="118">
        <f>SUM(AA23:AB23)</f>
        <v>186</v>
      </c>
      <c r="AD23" s="50"/>
      <c r="AE23" s="119">
        <f>A23</f>
        <v>0</v>
      </c>
      <c r="AF23" s="120" t="str">
        <f>C23</f>
        <v>van Slochteren</v>
      </c>
      <c r="AG23" s="50"/>
      <c r="AH23" s="50"/>
      <c r="AI23" s="50"/>
      <c r="AJ23" s="50">
        <v>5</v>
      </c>
      <c r="AK23" s="50"/>
      <c r="AL23" s="50">
        <v>5</v>
      </c>
      <c r="AM23" s="50"/>
      <c r="AN23" s="50"/>
      <c r="AO23" s="50"/>
      <c r="AP23" s="50"/>
      <c r="AQ23" s="50">
        <v>5</v>
      </c>
      <c r="AR23" s="50" t="s">
        <v>242</v>
      </c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>
        <f>SUM(AG23:BB23)</f>
        <v>15</v>
      </c>
      <c r="BD23" s="117" t="s">
        <v>242</v>
      </c>
      <c r="BE23" s="117">
        <f>SUM(BC23:BD23)</f>
        <v>15</v>
      </c>
      <c r="BF23" s="118">
        <v>999</v>
      </c>
      <c r="BG23" s="123">
        <v>19</v>
      </c>
    </row>
    <row r="24" spans="1:59" ht="12.75">
      <c r="A24" s="67"/>
      <c r="B24" s="186"/>
      <c r="C24" s="186"/>
      <c r="D24" s="185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158"/>
      <c r="AC24" s="118"/>
      <c r="AD24" s="50"/>
      <c r="AE24" s="119"/>
      <c r="AF24" s="187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117"/>
      <c r="BE24" s="117"/>
      <c r="BF24" s="118"/>
      <c r="BG24" s="57">
        <v>20</v>
      </c>
    </row>
    <row r="25" ht="12.75">
      <c r="AT25" s="98" t="s">
        <v>26</v>
      </c>
    </row>
    <row r="27" spans="1:60" ht="12.75">
      <c r="A27" s="57"/>
      <c r="B27" s="57"/>
      <c r="O27" s="98" t="s">
        <v>26</v>
      </c>
      <c r="AA27" s="103" t="s">
        <v>27</v>
      </c>
      <c r="AB27" s="164" t="s">
        <v>28</v>
      </c>
      <c r="AC27" s="105" t="s">
        <v>29</v>
      </c>
      <c r="AE27" s="188"/>
      <c r="AF27" s="189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90"/>
      <c r="BD27" s="191"/>
      <c r="BE27" s="191"/>
      <c r="BF27" s="191"/>
      <c r="BG27" s="179"/>
      <c r="BH27" s="188"/>
    </row>
    <row r="28" spans="1:60" ht="12.75">
      <c r="A28" s="171" t="s">
        <v>94</v>
      </c>
      <c r="B28" s="172"/>
      <c r="C28" s="50"/>
      <c r="D28" s="50"/>
      <c r="E28" s="41" t="s">
        <v>245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10" t="s">
        <v>32</v>
      </c>
      <c r="AB28" s="163" t="s">
        <v>33</v>
      </c>
      <c r="AC28" s="111" t="s">
        <v>34</v>
      </c>
      <c r="AE28" s="192"/>
      <c r="AF28" s="193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90"/>
      <c r="BD28" s="191"/>
      <c r="BE28" s="191"/>
      <c r="BF28" s="191"/>
      <c r="BG28" s="179"/>
      <c r="BH28" s="188"/>
    </row>
    <row r="29" spans="1:60" ht="12.75">
      <c r="A29" s="67" t="s">
        <v>36</v>
      </c>
      <c r="B29" s="50" t="s">
        <v>37</v>
      </c>
      <c r="C29" s="50"/>
      <c r="D29" s="169" t="s">
        <v>92</v>
      </c>
      <c r="E29" s="114">
        <v>1</v>
      </c>
      <c r="F29" s="114">
        <v>2</v>
      </c>
      <c r="G29" s="114">
        <v>3</v>
      </c>
      <c r="H29" s="114">
        <v>4</v>
      </c>
      <c r="I29" s="114">
        <v>5</v>
      </c>
      <c r="J29" s="114">
        <v>6</v>
      </c>
      <c r="K29" s="114" t="s">
        <v>233</v>
      </c>
      <c r="L29" s="114" t="s">
        <v>234</v>
      </c>
      <c r="M29" s="114" t="s">
        <v>235</v>
      </c>
      <c r="N29" s="114" t="s">
        <v>236</v>
      </c>
      <c r="O29" s="114" t="s">
        <v>237</v>
      </c>
      <c r="P29" s="114">
        <v>8</v>
      </c>
      <c r="Q29" s="114">
        <v>9</v>
      </c>
      <c r="R29" s="114" t="s">
        <v>106</v>
      </c>
      <c r="S29" s="114" t="s">
        <v>107</v>
      </c>
      <c r="T29" s="114" t="s">
        <v>108</v>
      </c>
      <c r="U29" s="114" t="s">
        <v>109</v>
      </c>
      <c r="V29" s="114" t="s">
        <v>110</v>
      </c>
      <c r="W29" s="114">
        <v>11</v>
      </c>
      <c r="X29" s="114">
        <v>12</v>
      </c>
      <c r="Y29" s="114">
        <v>13</v>
      </c>
      <c r="Z29" s="114">
        <v>14</v>
      </c>
      <c r="AA29" s="110" t="s">
        <v>40</v>
      </c>
      <c r="AB29" s="163" t="s">
        <v>41</v>
      </c>
      <c r="AC29" s="111" t="s">
        <v>43</v>
      </c>
      <c r="AE29" s="188"/>
      <c r="AF29" s="189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88"/>
      <c r="BD29" s="191"/>
      <c r="BE29" s="191"/>
      <c r="BF29" s="191"/>
      <c r="BG29" s="179"/>
      <c r="BH29" s="188"/>
    </row>
    <row r="30" spans="1:60" ht="12.75">
      <c r="A30" s="50"/>
      <c r="B30" s="128" t="s">
        <v>137</v>
      </c>
      <c r="C30" s="128" t="s">
        <v>138</v>
      </c>
      <c r="D30" s="161" t="s">
        <v>239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>
        <f>SUM(E30:Z30)</f>
        <v>0</v>
      </c>
      <c r="AB30" s="158">
        <v>123.24</v>
      </c>
      <c r="AC30" s="196">
        <f>SUM(AA30:AB30)</f>
        <v>123.24</v>
      </c>
      <c r="AD30" s="197"/>
      <c r="AE30" s="179">
        <v>1</v>
      </c>
      <c r="AF30" s="189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95"/>
      <c r="BE30" s="195"/>
      <c r="BF30" s="195"/>
      <c r="BG30" s="179"/>
      <c r="BH30" s="188"/>
    </row>
    <row r="31" spans="1:60" ht="12.75">
      <c r="A31" s="67"/>
      <c r="B31" s="50" t="s">
        <v>147</v>
      </c>
      <c r="C31" s="50" t="s">
        <v>114</v>
      </c>
      <c r="D31" s="161" t="s">
        <v>239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>
        <v>5</v>
      </c>
      <c r="U31" s="50"/>
      <c r="V31" s="50"/>
      <c r="W31" s="50"/>
      <c r="X31" s="50"/>
      <c r="Y31" s="50"/>
      <c r="Z31" s="50"/>
      <c r="AA31" s="50">
        <f>SUM(E31:Z31)</f>
        <v>5</v>
      </c>
      <c r="AB31" s="158">
        <v>118.69</v>
      </c>
      <c r="AC31" s="118">
        <f>SUM(AA31:AB31)</f>
        <v>123.69</v>
      </c>
      <c r="AE31" s="179">
        <v>2</v>
      </c>
      <c r="AF31" s="189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79"/>
      <c r="BH31" s="188"/>
    </row>
    <row r="32" spans="1:31" ht="12.75">
      <c r="A32" s="67"/>
      <c r="B32" s="128" t="s">
        <v>133</v>
      </c>
      <c r="C32" s="128" t="s">
        <v>134</v>
      </c>
      <c r="D32" s="161" t="s">
        <v>239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>
        <v>5</v>
      </c>
      <c r="Z32" s="50"/>
      <c r="AA32" s="50">
        <f>SUM(E32:Z32)</f>
        <v>5</v>
      </c>
      <c r="AB32" s="158">
        <v>119.01</v>
      </c>
      <c r="AC32" s="118">
        <f>SUM(AA32:AB32)</f>
        <v>124.01</v>
      </c>
      <c r="AE32" s="57">
        <v>3</v>
      </c>
    </row>
    <row r="33" spans="1:31" ht="12.75">
      <c r="A33" s="67"/>
      <c r="B33" s="128" t="s">
        <v>131</v>
      </c>
      <c r="C33" s="128" t="s">
        <v>132</v>
      </c>
      <c r="D33" s="161" t="s">
        <v>239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>
        <v>5</v>
      </c>
      <c r="Y33" s="50"/>
      <c r="Z33" s="50"/>
      <c r="AA33" s="50">
        <f>SUM(E33:Z33)</f>
        <v>5</v>
      </c>
      <c r="AB33" s="158">
        <v>121.24</v>
      </c>
      <c r="AC33" s="118">
        <f>SUM(AA33:AB33)</f>
        <v>126.24</v>
      </c>
      <c r="AE33" s="57">
        <v>4</v>
      </c>
    </row>
    <row r="34" spans="1:31" ht="12.75">
      <c r="A34" s="67"/>
      <c r="B34" s="181" t="s">
        <v>118</v>
      </c>
      <c r="C34" s="50" t="s">
        <v>114</v>
      </c>
      <c r="D34" s="161" t="s">
        <v>239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>
        <f>SUM(E34:Z34)</f>
        <v>0</v>
      </c>
      <c r="AB34" s="158">
        <v>128.1</v>
      </c>
      <c r="AC34" s="118">
        <f>SUM(AA34:AB34)</f>
        <v>128.1</v>
      </c>
      <c r="AE34" s="57">
        <v>5</v>
      </c>
    </row>
  </sheetData>
  <sheetProtection/>
  <printOptions/>
  <pageMargins left="0.3937007874015748" right="0.2362204724409449" top="0.11811023622047245" bottom="0.1968503937007874" header="0.11811023622047245" footer="0.1181102362204724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5"/>
  <sheetViews>
    <sheetView zoomScale="90" zoomScaleNormal="90" zoomScaleSheetLayoutView="115" workbookViewId="0" topLeftCell="A1">
      <selection activeCell="AE24" sqref="AE24:AE26"/>
    </sheetView>
  </sheetViews>
  <sheetFormatPr defaultColWidth="9.140625" defaultRowHeight="12.75"/>
  <cols>
    <col min="2" max="2" width="10.28125" style="0" bestFit="1" customWidth="1"/>
    <col min="3" max="3" width="15.140625" style="0" bestFit="1" customWidth="1"/>
    <col min="4" max="4" width="7.7109375" style="0" customWidth="1"/>
    <col min="5" max="26" width="3.28125" style="0" customWidth="1"/>
    <col min="30" max="30" width="4.140625" style="0" customWidth="1"/>
    <col min="32" max="32" width="15.140625" style="0" bestFit="1" customWidth="1"/>
    <col min="33" max="54" width="3.28125" style="0" customWidth="1"/>
    <col min="57" max="58" width="11.140625" style="0" bestFit="1" customWidth="1"/>
    <col min="59" max="59" width="7.28125" style="0" customWidth="1"/>
  </cols>
  <sheetData>
    <row r="1" spans="4:59" s="98" customFormat="1" ht="12.75">
      <c r="D1" s="36" t="s">
        <v>111</v>
      </c>
      <c r="AB1" s="101"/>
      <c r="AC1" s="101"/>
      <c r="AF1" s="102"/>
      <c r="BG1" s="57"/>
    </row>
    <row r="2" spans="1:60" s="98" customFormat="1" ht="12.75">
      <c r="A2" s="57"/>
      <c r="B2" s="57"/>
      <c r="O2" s="98" t="s">
        <v>26</v>
      </c>
      <c r="AA2" s="103" t="s">
        <v>27</v>
      </c>
      <c r="AB2" s="105" t="s">
        <v>28</v>
      </c>
      <c r="AC2" s="105" t="s">
        <v>29</v>
      </c>
      <c r="AF2" s="102"/>
      <c r="BC2" s="106" t="s">
        <v>27</v>
      </c>
      <c r="BD2" s="103" t="s">
        <v>28</v>
      </c>
      <c r="BE2" s="103" t="s">
        <v>27</v>
      </c>
      <c r="BF2" s="103" t="s">
        <v>29</v>
      </c>
      <c r="BG2" s="107" t="s">
        <v>38</v>
      </c>
      <c r="BH2" s="99"/>
    </row>
    <row r="3" spans="1:59" s="98" customFormat="1" ht="12.75">
      <c r="A3" s="175" t="s">
        <v>95</v>
      </c>
      <c r="B3" s="172"/>
      <c r="C3" s="50"/>
      <c r="D3" s="108"/>
      <c r="E3" s="109" t="s">
        <v>31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 t="s">
        <v>32</v>
      </c>
      <c r="AB3" s="111" t="s">
        <v>33</v>
      </c>
      <c r="AC3" s="111" t="s">
        <v>34</v>
      </c>
      <c r="AD3" s="115"/>
      <c r="AE3" s="41"/>
      <c r="AF3" s="112" t="str">
        <f>A3</f>
        <v>1-Pa</v>
      </c>
      <c r="AG3" s="109" t="s">
        <v>35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3" t="s">
        <v>32</v>
      </c>
      <c r="BD3" s="110" t="s">
        <v>33</v>
      </c>
      <c r="BE3" s="110" t="s">
        <v>32</v>
      </c>
      <c r="BF3" s="110" t="s">
        <v>34</v>
      </c>
      <c r="BG3" s="57"/>
    </row>
    <row r="4" spans="1:59" s="98" customFormat="1" ht="12.75">
      <c r="A4" s="67" t="s">
        <v>36</v>
      </c>
      <c r="B4" s="50" t="s">
        <v>37</v>
      </c>
      <c r="C4" s="50"/>
      <c r="D4" s="131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>
        <v>6</v>
      </c>
      <c r="K4" s="114" t="s">
        <v>233</v>
      </c>
      <c r="L4" s="114" t="s">
        <v>234</v>
      </c>
      <c r="M4" s="114" t="s">
        <v>235</v>
      </c>
      <c r="N4" s="114" t="s">
        <v>236</v>
      </c>
      <c r="O4" s="114" t="s">
        <v>237</v>
      </c>
      <c r="P4" s="114">
        <v>8</v>
      </c>
      <c r="Q4" s="114">
        <v>9</v>
      </c>
      <c r="R4" s="114" t="s">
        <v>106</v>
      </c>
      <c r="S4" s="114" t="s">
        <v>107</v>
      </c>
      <c r="T4" s="114" t="s">
        <v>108</v>
      </c>
      <c r="U4" s="114" t="s">
        <v>109</v>
      </c>
      <c r="V4" s="114" t="s">
        <v>110</v>
      </c>
      <c r="W4" s="114">
        <v>11</v>
      </c>
      <c r="X4" s="114">
        <v>12</v>
      </c>
      <c r="Y4" s="114">
        <v>13</v>
      </c>
      <c r="Z4" s="114">
        <v>14</v>
      </c>
      <c r="AA4" s="110" t="s">
        <v>40</v>
      </c>
      <c r="AB4" s="111" t="s">
        <v>41</v>
      </c>
      <c r="AC4" s="111" t="s">
        <v>43</v>
      </c>
      <c r="AD4" s="121"/>
      <c r="AE4" s="115" t="s">
        <v>36</v>
      </c>
      <c r="AF4" s="116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>
        <v>6</v>
      </c>
      <c r="AM4" s="114" t="s">
        <v>233</v>
      </c>
      <c r="AN4" s="114" t="s">
        <v>234</v>
      </c>
      <c r="AO4" s="114" t="s">
        <v>235</v>
      </c>
      <c r="AP4" s="114" t="s">
        <v>236</v>
      </c>
      <c r="AQ4" s="114" t="s">
        <v>237</v>
      </c>
      <c r="AR4" s="114">
        <v>8</v>
      </c>
      <c r="AS4" s="114">
        <v>9</v>
      </c>
      <c r="AT4" s="114" t="s">
        <v>106</v>
      </c>
      <c r="AU4" s="114" t="s">
        <v>107</v>
      </c>
      <c r="AV4" s="114" t="s">
        <v>108</v>
      </c>
      <c r="AW4" s="114" t="s">
        <v>109</v>
      </c>
      <c r="AX4" s="114" t="s">
        <v>110</v>
      </c>
      <c r="AY4" s="114">
        <v>11</v>
      </c>
      <c r="AZ4" s="114">
        <v>12</v>
      </c>
      <c r="BA4" s="114">
        <v>13</v>
      </c>
      <c r="BB4" s="114">
        <v>14</v>
      </c>
      <c r="BC4" s="115"/>
      <c r="BD4" s="110" t="s">
        <v>41</v>
      </c>
      <c r="BE4" s="110" t="s">
        <v>44</v>
      </c>
      <c r="BF4" s="110" t="s">
        <v>45</v>
      </c>
      <c r="BG4" s="57"/>
    </row>
    <row r="5" spans="1:60" s="98" customFormat="1" ht="12.75">
      <c r="A5" s="50"/>
      <c r="B5" s="128" t="s">
        <v>175</v>
      </c>
      <c r="C5" s="128" t="s">
        <v>176</v>
      </c>
      <c r="D5" s="170" t="s">
        <v>183</v>
      </c>
      <c r="E5" s="13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>
        <f>SUM(E5:Z5)</f>
        <v>0</v>
      </c>
      <c r="AB5" s="117">
        <v>133.01</v>
      </c>
      <c r="AC5" s="118">
        <f>SUM(AA5:AB5)</f>
        <v>133.01</v>
      </c>
      <c r="AD5" s="50"/>
      <c r="AE5" s="119">
        <f>A5</f>
        <v>0</v>
      </c>
      <c r="AF5" s="119" t="str">
        <f>C5</f>
        <v>Kleinjan</v>
      </c>
      <c r="AG5" s="50"/>
      <c r="AH5" s="50">
        <v>5</v>
      </c>
      <c r="AI5" s="50">
        <v>5</v>
      </c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>
        <f>SUM(AG5:BB5)</f>
        <v>10</v>
      </c>
      <c r="BD5" s="117">
        <v>129.66</v>
      </c>
      <c r="BE5" s="117">
        <f>BC5+BD5</f>
        <v>139.66</v>
      </c>
      <c r="BF5" s="118">
        <f>AC5+BE5</f>
        <v>272.66999999999996</v>
      </c>
      <c r="BG5" s="134">
        <v>1</v>
      </c>
      <c r="BH5" s="99"/>
    </row>
    <row r="6" spans="1:60" s="98" customFormat="1" ht="12.75">
      <c r="A6" s="50"/>
      <c r="B6" s="128" t="s">
        <v>194</v>
      </c>
      <c r="C6" s="128" t="s">
        <v>195</v>
      </c>
      <c r="D6" s="170" t="s">
        <v>183</v>
      </c>
      <c r="E6" s="131"/>
      <c r="F6" s="50"/>
      <c r="G6" s="50"/>
      <c r="H6" s="50">
        <v>5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>SUM(E6:Z6)</f>
        <v>5</v>
      </c>
      <c r="AB6" s="117">
        <v>132.58</v>
      </c>
      <c r="AC6" s="118">
        <f>SUM(AA6:AB6)</f>
        <v>137.58</v>
      </c>
      <c r="AD6" s="50"/>
      <c r="AE6" s="119">
        <f>A6</f>
        <v>0</v>
      </c>
      <c r="AF6" s="119" t="str">
        <f>C6</f>
        <v>Pauwels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>
        <v>5</v>
      </c>
      <c r="AY6" s="50">
        <v>5</v>
      </c>
      <c r="AZ6" s="50"/>
      <c r="BA6" s="50"/>
      <c r="BB6" s="50"/>
      <c r="BC6" s="50">
        <f>SUM(AG6:BB6)</f>
        <v>10</v>
      </c>
      <c r="BD6" s="117">
        <v>140.55</v>
      </c>
      <c r="BE6" s="117">
        <f>BC6+BD6</f>
        <v>150.55</v>
      </c>
      <c r="BF6" s="118">
        <f>AC6+BE6</f>
        <v>288.13</v>
      </c>
      <c r="BG6" s="183">
        <v>2</v>
      </c>
      <c r="BH6" s="99"/>
    </row>
    <row r="7" spans="1:59" s="98" customFormat="1" ht="12.75">
      <c r="A7" s="50"/>
      <c r="B7" s="128" t="s">
        <v>179</v>
      </c>
      <c r="C7" s="128" t="s">
        <v>180</v>
      </c>
      <c r="D7" s="161" t="s">
        <v>183</v>
      </c>
      <c r="E7" s="13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f>SUM(E7:Z7)</f>
        <v>0</v>
      </c>
      <c r="AB7" s="117">
        <v>143.42</v>
      </c>
      <c r="AC7" s="118">
        <f>SUM(AA7:AB7)</f>
        <v>143.42</v>
      </c>
      <c r="AD7" s="50"/>
      <c r="AE7" s="119">
        <f>A7</f>
        <v>0</v>
      </c>
      <c r="AF7" s="119" t="str">
        <f>C7</f>
        <v>Eikenaar</v>
      </c>
      <c r="AG7" s="50"/>
      <c r="AH7" s="50"/>
      <c r="AI7" s="50"/>
      <c r="AJ7" s="50"/>
      <c r="AK7" s="50"/>
      <c r="AL7" s="50"/>
      <c r="AM7" s="50"/>
      <c r="AN7" s="50"/>
      <c r="AO7" s="50">
        <v>5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>
        <f>SUM(AG7:BB7)</f>
        <v>5</v>
      </c>
      <c r="BD7" s="117">
        <v>139.8</v>
      </c>
      <c r="BE7" s="117">
        <f>BC7+BD7</f>
        <v>144.8</v>
      </c>
      <c r="BF7" s="118">
        <f>AC7+BE7</f>
        <v>288.22</v>
      </c>
      <c r="BG7" s="134">
        <v>3</v>
      </c>
    </row>
    <row r="8" spans="1:59" s="98" customFormat="1" ht="12.75">
      <c r="A8" s="50"/>
      <c r="B8" s="128" t="s">
        <v>185</v>
      </c>
      <c r="C8" s="128" t="s">
        <v>186</v>
      </c>
      <c r="D8" s="170" t="s">
        <v>183</v>
      </c>
      <c r="E8" s="131"/>
      <c r="F8" s="50"/>
      <c r="G8" s="50"/>
      <c r="H8" s="50"/>
      <c r="I8" s="50"/>
      <c r="J8" s="50"/>
      <c r="K8" s="50"/>
      <c r="L8" s="50"/>
      <c r="M8" s="50"/>
      <c r="N8" s="50"/>
      <c r="O8" s="50"/>
      <c r="P8" s="50">
        <v>5</v>
      </c>
      <c r="Q8" s="50"/>
      <c r="R8" s="50"/>
      <c r="S8" s="50"/>
      <c r="T8" s="50"/>
      <c r="U8" s="50"/>
      <c r="V8" s="50"/>
      <c r="W8" s="50">
        <v>5</v>
      </c>
      <c r="X8" s="50"/>
      <c r="Y8" s="50"/>
      <c r="Z8" s="50"/>
      <c r="AA8" s="50">
        <f>SUM(E8:Z8)</f>
        <v>10</v>
      </c>
      <c r="AB8" s="117">
        <v>142.99</v>
      </c>
      <c r="AC8" s="118">
        <f>SUM(AA8:AB8)</f>
        <v>152.99</v>
      </c>
      <c r="AD8" s="50"/>
      <c r="AE8" s="119">
        <f>A8</f>
        <v>0</v>
      </c>
      <c r="AF8" s="119" t="str">
        <f>C8</f>
        <v>Evers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>
        <v>5</v>
      </c>
      <c r="AY8" s="50">
        <v>5</v>
      </c>
      <c r="AZ8" s="50"/>
      <c r="BA8" s="50"/>
      <c r="BB8" s="50"/>
      <c r="BC8" s="50">
        <f>SUM(AG8:BB8)</f>
        <v>10</v>
      </c>
      <c r="BD8" s="117">
        <v>139.41</v>
      </c>
      <c r="BE8" s="117">
        <f>BC8+BD8</f>
        <v>149.41</v>
      </c>
      <c r="BF8" s="118">
        <f>AC8+BE8</f>
        <v>302.4</v>
      </c>
      <c r="BG8" s="179">
        <v>4</v>
      </c>
    </row>
    <row r="9" spans="1:59" s="98" customFormat="1" ht="12.75">
      <c r="A9" s="50"/>
      <c r="B9" s="128" t="s">
        <v>150</v>
      </c>
      <c r="C9" s="128" t="s">
        <v>184</v>
      </c>
      <c r="D9" s="161" t="s">
        <v>183</v>
      </c>
      <c r="E9" s="131"/>
      <c r="F9" s="50">
        <v>5</v>
      </c>
      <c r="G9" s="50"/>
      <c r="H9" s="50"/>
      <c r="I9" s="50"/>
      <c r="J9" s="50"/>
      <c r="K9" s="50"/>
      <c r="L9" s="50"/>
      <c r="M9" s="50">
        <v>5</v>
      </c>
      <c r="N9" s="50"/>
      <c r="O9" s="50"/>
      <c r="P9" s="50"/>
      <c r="Q9" s="50"/>
      <c r="R9" s="50"/>
      <c r="S9" s="50">
        <v>5</v>
      </c>
      <c r="T9" s="50"/>
      <c r="U9" s="50"/>
      <c r="V9" s="50">
        <v>5</v>
      </c>
      <c r="W9" s="50"/>
      <c r="X9" s="50"/>
      <c r="Y9" s="50"/>
      <c r="Z9" s="50"/>
      <c r="AA9" s="50">
        <f>SUM(E9:Z9)</f>
        <v>20</v>
      </c>
      <c r="AB9" s="117">
        <v>142.91</v>
      </c>
      <c r="AC9" s="118">
        <f>SUM(AA9:AB9)</f>
        <v>162.91</v>
      </c>
      <c r="AD9" s="50"/>
      <c r="AE9" s="119">
        <f>A9</f>
        <v>0</v>
      </c>
      <c r="AF9" s="119" t="str">
        <f>C9</f>
        <v>Roelink</v>
      </c>
      <c r="AG9" s="50"/>
      <c r="AH9" s="50"/>
      <c r="AI9" s="50"/>
      <c r="AJ9" s="50">
        <v>5</v>
      </c>
      <c r="AK9" s="50"/>
      <c r="AL9" s="50"/>
      <c r="AM9" s="50"/>
      <c r="AN9" s="50"/>
      <c r="AO9" s="50">
        <v>5</v>
      </c>
      <c r="AP9" s="50"/>
      <c r="AQ9" s="50"/>
      <c r="AR9" s="50"/>
      <c r="AS9" s="50"/>
      <c r="AT9" s="50"/>
      <c r="AU9" s="50"/>
      <c r="AV9" s="50"/>
      <c r="AW9" s="50"/>
      <c r="AX9" s="50"/>
      <c r="AY9" s="50">
        <v>5</v>
      </c>
      <c r="AZ9" s="50"/>
      <c r="BA9" s="50"/>
      <c r="BB9" s="50"/>
      <c r="BC9" s="50">
        <f>SUM(AG9:BB9)</f>
        <v>15</v>
      </c>
      <c r="BD9" s="117">
        <v>139.68</v>
      </c>
      <c r="BE9" s="117">
        <f>BC9+BD9</f>
        <v>154.68</v>
      </c>
      <c r="BF9" s="118">
        <f>AC9+BE9</f>
        <v>317.59000000000003</v>
      </c>
      <c r="BG9" s="179">
        <v>5</v>
      </c>
    </row>
    <row r="10" spans="1:59" s="98" customFormat="1" ht="12.75">
      <c r="A10" s="50"/>
      <c r="B10" s="128" t="s">
        <v>187</v>
      </c>
      <c r="C10" s="50" t="s">
        <v>188</v>
      </c>
      <c r="D10" s="170" t="s">
        <v>183</v>
      </c>
      <c r="E10" s="131"/>
      <c r="F10" s="50">
        <v>5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>
        <v>5</v>
      </c>
      <c r="Z10" s="50"/>
      <c r="AA10" s="50">
        <f>SUM(E10:Z10)</f>
        <v>10</v>
      </c>
      <c r="AB10" s="117">
        <v>151.81</v>
      </c>
      <c r="AC10" s="118">
        <f>SUM(AA10:AB10)</f>
        <v>161.81</v>
      </c>
      <c r="AD10" s="50"/>
      <c r="AE10" s="119">
        <f>A10</f>
        <v>0</v>
      </c>
      <c r="AF10" s="119" t="str">
        <f>C10</f>
        <v>Mensen</v>
      </c>
      <c r="AG10" s="50"/>
      <c r="AH10" s="50">
        <v>5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0">
        <v>5</v>
      </c>
      <c r="AS10" s="50"/>
      <c r="AT10" s="50"/>
      <c r="AU10" s="50"/>
      <c r="AV10" s="50"/>
      <c r="AW10" s="50"/>
      <c r="AX10" s="50"/>
      <c r="AY10" s="50">
        <v>5</v>
      </c>
      <c r="AZ10" s="50"/>
      <c r="BA10" s="50"/>
      <c r="BB10" s="50"/>
      <c r="BC10" s="50">
        <f>SUM(AG10:BB10)</f>
        <v>15</v>
      </c>
      <c r="BD10" s="117">
        <v>145.38</v>
      </c>
      <c r="BE10" s="117">
        <f>BC10+BD10</f>
        <v>160.38</v>
      </c>
      <c r="BF10" s="118">
        <f>AC10+BE10</f>
        <v>322.19</v>
      </c>
      <c r="BG10" s="123">
        <v>6</v>
      </c>
    </row>
    <row r="11" spans="1:59" s="98" customFormat="1" ht="12.75">
      <c r="A11" s="50"/>
      <c r="B11" s="128" t="s">
        <v>190</v>
      </c>
      <c r="C11" s="128" t="s">
        <v>191</v>
      </c>
      <c r="D11" s="170" t="s">
        <v>183</v>
      </c>
      <c r="E11" s="131">
        <v>5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>
        <v>5</v>
      </c>
      <c r="Q11" s="50"/>
      <c r="R11" s="50"/>
      <c r="S11" s="50"/>
      <c r="T11" s="50"/>
      <c r="U11" s="50"/>
      <c r="V11" s="50"/>
      <c r="W11" s="50">
        <v>5</v>
      </c>
      <c r="X11" s="50">
        <v>5</v>
      </c>
      <c r="Y11" s="50">
        <v>5</v>
      </c>
      <c r="Z11" s="50"/>
      <c r="AA11" s="50">
        <f>SUM(E11:Z11)</f>
        <v>25</v>
      </c>
      <c r="AB11" s="117">
        <v>152.56</v>
      </c>
      <c r="AC11" s="118">
        <f>SUM(AA11:AB11)</f>
        <v>177.56</v>
      </c>
      <c r="AD11" s="50"/>
      <c r="AE11" s="119">
        <f>A11</f>
        <v>0</v>
      </c>
      <c r="AF11" s="119" t="str">
        <f>C11</f>
        <v>Lammertink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>
        <v>5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f>SUM(AG11:BB11)</f>
        <v>5</v>
      </c>
      <c r="BD11" s="117">
        <v>151.02</v>
      </c>
      <c r="BE11" s="117">
        <f>BC11+BD11</f>
        <v>156.02</v>
      </c>
      <c r="BF11" s="118">
        <f>AC11+BE11</f>
        <v>333.58000000000004</v>
      </c>
      <c r="BG11" s="123">
        <v>7</v>
      </c>
    </row>
    <row r="12" spans="1:59" s="98" customFormat="1" ht="12.75">
      <c r="A12" s="50"/>
      <c r="B12" s="128" t="s">
        <v>192</v>
      </c>
      <c r="C12" s="128" t="s">
        <v>193</v>
      </c>
      <c r="D12" s="161" t="s">
        <v>183</v>
      </c>
      <c r="E12" s="131"/>
      <c r="F12" s="50">
        <v>5</v>
      </c>
      <c r="G12" s="50"/>
      <c r="H12" s="50">
        <v>5</v>
      </c>
      <c r="I12" s="50"/>
      <c r="J12" s="50"/>
      <c r="K12" s="50"/>
      <c r="L12" s="50"/>
      <c r="M12" s="50">
        <v>5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>
        <v>5</v>
      </c>
      <c r="Z12" s="50"/>
      <c r="AA12" s="50">
        <f>SUM(E12:Z12)</f>
        <v>20</v>
      </c>
      <c r="AB12" s="117">
        <v>163.42</v>
      </c>
      <c r="AC12" s="118">
        <f>SUM(AA12:AB12)</f>
        <v>183.42</v>
      </c>
      <c r="AD12" s="50"/>
      <c r="AE12" s="119">
        <f>A12</f>
        <v>0</v>
      </c>
      <c r="AF12" s="119" t="str">
        <f>C12</f>
        <v>Holties</v>
      </c>
      <c r="AG12" s="50"/>
      <c r="AH12" s="50"/>
      <c r="AI12" s="50"/>
      <c r="AJ12" s="50"/>
      <c r="AK12" s="50">
        <v>5</v>
      </c>
      <c r="AL12" s="50"/>
      <c r="AM12" s="50"/>
      <c r="AN12" s="50"/>
      <c r="AO12" s="50"/>
      <c r="AP12" s="50"/>
      <c r="AQ12" s="50"/>
      <c r="AR12" s="50"/>
      <c r="AS12" s="50">
        <v>5</v>
      </c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f>SUM(AG12:BB12)</f>
        <v>10</v>
      </c>
      <c r="BD12" s="117">
        <v>156.11</v>
      </c>
      <c r="BE12" s="117">
        <f>BC12+BD12</f>
        <v>166.11</v>
      </c>
      <c r="BF12" s="118">
        <f>AC12+BE12</f>
        <v>349.53</v>
      </c>
      <c r="BG12" s="123">
        <v>8</v>
      </c>
    </row>
    <row r="13" spans="1:59" s="98" customFormat="1" ht="12.75">
      <c r="A13" s="50"/>
      <c r="B13" s="128" t="s">
        <v>181</v>
      </c>
      <c r="C13" s="128" t="s">
        <v>182</v>
      </c>
      <c r="D13" s="170" t="s">
        <v>183</v>
      </c>
      <c r="E13" s="131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>
        <f>SUM(E13:Z13)</f>
        <v>0</v>
      </c>
      <c r="AB13" s="117">
        <v>159.54</v>
      </c>
      <c r="AC13" s="118">
        <f>SUM(AA13:AB13)</f>
        <v>159.54</v>
      </c>
      <c r="AD13" s="50"/>
      <c r="AE13" s="119">
        <f>A13</f>
        <v>0</v>
      </c>
      <c r="AF13" s="119" t="str">
        <f>C13</f>
        <v>ten Broeke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>
        <f>SUM(AG13:BB13)</f>
        <v>0</v>
      </c>
      <c r="BD13" s="117">
        <v>158.59</v>
      </c>
      <c r="BE13" s="117">
        <v>192.76</v>
      </c>
      <c r="BF13" s="118">
        <f>AC13+BE13</f>
        <v>352.29999999999995</v>
      </c>
      <c r="BG13" s="123">
        <v>9</v>
      </c>
    </row>
    <row r="14" spans="1:59" s="98" customFormat="1" ht="12.75">
      <c r="A14" s="50"/>
      <c r="B14" s="128" t="s">
        <v>189</v>
      </c>
      <c r="C14" s="128" t="s">
        <v>188</v>
      </c>
      <c r="D14" s="161" t="s">
        <v>183</v>
      </c>
      <c r="E14" s="131">
        <v>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>
        <v>5</v>
      </c>
      <c r="X14" s="50"/>
      <c r="Y14" s="50"/>
      <c r="Z14" s="50"/>
      <c r="AA14" s="50">
        <f>SUM(E14:Z14)</f>
        <v>10</v>
      </c>
      <c r="AB14" s="117">
        <v>217.92</v>
      </c>
      <c r="AC14" s="118">
        <f>SUM(AA14:AB14)</f>
        <v>227.92</v>
      </c>
      <c r="AD14" s="50"/>
      <c r="AE14" s="119">
        <f>A14</f>
        <v>0</v>
      </c>
      <c r="AF14" s="119" t="str">
        <f>C14</f>
        <v>Mensen</v>
      </c>
      <c r="AG14" s="50"/>
      <c r="AH14" s="50">
        <v>5</v>
      </c>
      <c r="AI14" s="50"/>
      <c r="AJ14" s="50">
        <v>5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>
        <f>SUM(AG14:BB14)</f>
        <v>10</v>
      </c>
      <c r="BD14" s="117">
        <v>180.68</v>
      </c>
      <c r="BE14" s="117">
        <f>BC14+BD14</f>
        <v>190.68</v>
      </c>
      <c r="BF14" s="118">
        <f>AC14+BE14</f>
        <v>418.6</v>
      </c>
      <c r="BG14" s="123">
        <v>10</v>
      </c>
    </row>
    <row r="15" spans="1:59" s="98" customFormat="1" ht="12.75">
      <c r="A15" s="50"/>
      <c r="B15" s="50"/>
      <c r="C15" s="50"/>
      <c r="D15" s="161"/>
      <c r="E15" s="13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117"/>
      <c r="AC15" s="118"/>
      <c r="AD15" s="50"/>
      <c r="AE15" s="119"/>
      <c r="AF15" s="119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117"/>
      <c r="BE15" s="117"/>
      <c r="BF15" s="118"/>
      <c r="BG15" s="123"/>
    </row>
    <row r="18" spans="1:31" ht="12.75">
      <c r="A18" s="57"/>
      <c r="B18" s="5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 t="s">
        <v>26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103" t="s">
        <v>27</v>
      </c>
      <c r="AB18" s="164" t="s">
        <v>28</v>
      </c>
      <c r="AC18" s="105" t="s">
        <v>29</v>
      </c>
      <c r="AD18" s="98"/>
      <c r="AE18" s="188"/>
    </row>
    <row r="19" spans="1:31" ht="12.75">
      <c r="A19" s="171" t="s">
        <v>95</v>
      </c>
      <c r="B19" s="172"/>
      <c r="C19" s="50"/>
      <c r="D19" s="50"/>
      <c r="E19" s="41" t="s">
        <v>245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10" t="s">
        <v>32</v>
      </c>
      <c r="AB19" s="163" t="s">
        <v>33</v>
      </c>
      <c r="AC19" s="111" t="s">
        <v>34</v>
      </c>
      <c r="AD19" s="98"/>
      <c r="AE19" s="192"/>
    </row>
    <row r="20" spans="1:31" ht="12.75">
      <c r="A20" s="67" t="s">
        <v>36</v>
      </c>
      <c r="B20" s="50" t="s">
        <v>37</v>
      </c>
      <c r="C20" s="50"/>
      <c r="D20" s="169" t="s">
        <v>92</v>
      </c>
      <c r="E20" s="114">
        <v>1</v>
      </c>
      <c r="F20" s="114">
        <v>2</v>
      </c>
      <c r="G20" s="114">
        <v>3</v>
      </c>
      <c r="H20" s="114">
        <v>4</v>
      </c>
      <c r="I20" s="114">
        <v>5</v>
      </c>
      <c r="J20" s="114">
        <v>6</v>
      </c>
      <c r="K20" s="114" t="s">
        <v>233</v>
      </c>
      <c r="L20" s="114" t="s">
        <v>234</v>
      </c>
      <c r="M20" s="114" t="s">
        <v>235</v>
      </c>
      <c r="N20" s="114" t="s">
        <v>236</v>
      </c>
      <c r="O20" s="114" t="s">
        <v>237</v>
      </c>
      <c r="P20" s="114">
        <v>8</v>
      </c>
      <c r="Q20" s="114">
        <v>9</v>
      </c>
      <c r="R20" s="114" t="s">
        <v>106</v>
      </c>
      <c r="S20" s="114" t="s">
        <v>107</v>
      </c>
      <c r="T20" s="114" t="s">
        <v>108</v>
      </c>
      <c r="U20" s="114" t="s">
        <v>109</v>
      </c>
      <c r="V20" s="114" t="s">
        <v>110</v>
      </c>
      <c r="W20" s="114">
        <v>11</v>
      </c>
      <c r="X20" s="114">
        <v>12</v>
      </c>
      <c r="Y20" s="114">
        <v>13</v>
      </c>
      <c r="Z20" s="114">
        <v>14</v>
      </c>
      <c r="AA20" s="110" t="s">
        <v>40</v>
      </c>
      <c r="AB20" s="163" t="s">
        <v>41</v>
      </c>
      <c r="AC20" s="111" t="s">
        <v>43</v>
      </c>
      <c r="AD20" s="98"/>
      <c r="AE20" s="188"/>
    </row>
    <row r="21" spans="1:31" ht="12.75">
      <c r="A21" s="67"/>
      <c r="B21" s="50" t="s">
        <v>194</v>
      </c>
      <c r="C21" s="50" t="s">
        <v>195</v>
      </c>
      <c r="D21" s="161" t="s">
        <v>183</v>
      </c>
      <c r="E21" s="50"/>
      <c r="F21" s="50">
        <v>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>
        <f>SUM(E21:Z21)</f>
        <v>5</v>
      </c>
      <c r="AB21" s="158">
        <v>126.52</v>
      </c>
      <c r="AC21" s="196">
        <f>SUM(AA21:AB21)</f>
        <v>131.51999999999998</v>
      </c>
      <c r="AD21" s="197"/>
      <c r="AE21" s="179">
        <v>1</v>
      </c>
    </row>
    <row r="22" spans="1:31" ht="12.75">
      <c r="A22" s="67"/>
      <c r="B22" s="128" t="s">
        <v>175</v>
      </c>
      <c r="C22" s="128" t="s">
        <v>247</v>
      </c>
      <c r="D22" s="161" t="s">
        <v>183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>
        <f>SUM(E22:Z22)</f>
        <v>0</v>
      </c>
      <c r="AB22" s="158">
        <v>137.08</v>
      </c>
      <c r="AC22" s="118">
        <f>SUM(AA22:AB22)</f>
        <v>137.08</v>
      </c>
      <c r="AD22" s="98"/>
      <c r="AE22" s="179">
        <v>2</v>
      </c>
    </row>
    <row r="23" spans="1:31" ht="12.75">
      <c r="A23" s="50"/>
      <c r="B23" s="128" t="s">
        <v>179</v>
      </c>
      <c r="C23" s="128" t="s">
        <v>180</v>
      </c>
      <c r="D23" s="161" t="s">
        <v>183</v>
      </c>
      <c r="E23" s="50"/>
      <c r="F23" s="50"/>
      <c r="G23" s="50"/>
      <c r="H23" s="50">
        <v>5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>
        <f>SUM(E23:Z23)</f>
        <v>5</v>
      </c>
      <c r="AB23" s="158">
        <v>136.96</v>
      </c>
      <c r="AC23" s="118">
        <f>SUM(AA23:AB23)</f>
        <v>141.96</v>
      </c>
      <c r="AD23" s="98"/>
      <c r="AE23" s="57">
        <v>3</v>
      </c>
    </row>
    <row r="24" spans="1:31" ht="12.75">
      <c r="A24" s="67"/>
      <c r="B24" s="128"/>
      <c r="C24" s="128"/>
      <c r="D24" s="16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158"/>
      <c r="AC24" s="118"/>
      <c r="AD24" s="98"/>
      <c r="AE24" s="57"/>
    </row>
    <row r="25" spans="1:31" ht="12.75">
      <c r="A25" s="67"/>
      <c r="B25" s="181"/>
      <c r="C25" s="50"/>
      <c r="D25" s="16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158"/>
      <c r="AC25" s="118"/>
      <c r="AD25" s="98"/>
      <c r="AE25" s="57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colBreaks count="1" manualBreakCount="1">
    <brk id="3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H28"/>
  <sheetViews>
    <sheetView zoomScale="90" zoomScaleNormal="90" zoomScaleSheetLayoutView="115" zoomScalePageLayoutView="0" workbookViewId="0" topLeftCell="A1">
      <pane xSplit="3" ySplit="4" topLeftCell="D5" activePane="bottomRight" state="frozen"/>
      <selection pane="topLeft" activeCell="A27" sqref="A27:AE34"/>
      <selection pane="topRight" activeCell="A27" sqref="A27:AE34"/>
      <selection pane="bottomLeft" activeCell="A27" sqref="A27:AE34"/>
      <selection pane="bottomRight" activeCell="A29" sqref="A29"/>
    </sheetView>
  </sheetViews>
  <sheetFormatPr defaultColWidth="8.7109375" defaultRowHeight="12.75"/>
  <cols>
    <col min="1" max="1" width="7.28125" style="98" bestFit="1" customWidth="1"/>
    <col min="2" max="2" width="8.140625" style="98" bestFit="1" customWidth="1"/>
    <col min="3" max="3" width="12.57421875" style="98" bestFit="1" customWidth="1"/>
    <col min="4" max="4" width="7.7109375" style="98" customWidth="1"/>
    <col min="5" max="26" width="3.8515625" style="98" customWidth="1"/>
    <col min="27" max="27" width="6.00390625" style="98" customWidth="1"/>
    <col min="28" max="28" width="8.7109375" style="98" bestFit="1" customWidth="1"/>
    <col min="29" max="29" width="8.28125" style="98" customWidth="1"/>
    <col min="30" max="30" width="4.57421875" style="98" customWidth="1"/>
    <col min="31" max="31" width="6.28125" style="98" bestFit="1" customWidth="1"/>
    <col min="32" max="32" width="12.57421875" style="98" bestFit="1" customWidth="1"/>
    <col min="33" max="54" width="3.421875" style="98" customWidth="1"/>
    <col min="55" max="55" width="5.28125" style="98" customWidth="1"/>
    <col min="56" max="57" width="8.28125" style="98" customWidth="1"/>
    <col min="58" max="16384" width="8.7109375" style="98" customWidth="1"/>
  </cols>
  <sheetData>
    <row r="1" ht="12.75">
      <c r="D1" s="36" t="s">
        <v>111</v>
      </c>
    </row>
    <row r="2" spans="1:60" ht="12.75">
      <c r="A2" s="57"/>
      <c r="B2" s="57"/>
      <c r="O2" s="98" t="s">
        <v>26</v>
      </c>
      <c r="AA2" s="103" t="s">
        <v>27</v>
      </c>
      <c r="AB2" s="104" t="s">
        <v>28</v>
      </c>
      <c r="AC2" s="105" t="s">
        <v>29</v>
      </c>
      <c r="AF2" s="102"/>
      <c r="BC2" s="106" t="s">
        <v>27</v>
      </c>
      <c r="BD2" s="103" t="s">
        <v>28</v>
      </c>
      <c r="BE2" s="103" t="s">
        <v>91</v>
      </c>
      <c r="BF2" s="103" t="s">
        <v>29</v>
      </c>
      <c r="BG2" s="107" t="s">
        <v>38</v>
      </c>
      <c r="BH2" s="99"/>
    </row>
    <row r="3" spans="1:59" ht="12.75">
      <c r="A3" s="174" t="s">
        <v>96</v>
      </c>
      <c r="B3" s="172"/>
      <c r="C3" s="50"/>
      <c r="D3" s="108"/>
      <c r="E3" s="109" t="s">
        <v>31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 t="s">
        <v>32</v>
      </c>
      <c r="AB3" s="111" t="s">
        <v>33</v>
      </c>
      <c r="AC3" s="111" t="s">
        <v>34</v>
      </c>
      <c r="AE3" s="41"/>
      <c r="AF3" s="112" t="str">
        <f>A3</f>
        <v>2-Po</v>
      </c>
      <c r="AG3" s="109" t="s">
        <v>35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13" t="s">
        <v>32</v>
      </c>
      <c r="BD3" s="110" t="s">
        <v>33</v>
      </c>
      <c r="BE3" s="110" t="s">
        <v>32</v>
      </c>
      <c r="BF3" s="110" t="s">
        <v>34</v>
      </c>
      <c r="BG3" s="57"/>
    </row>
    <row r="4" spans="1:59" ht="12.75">
      <c r="A4" s="67" t="s">
        <v>36</v>
      </c>
      <c r="B4" s="50" t="s">
        <v>155</v>
      </c>
      <c r="C4" s="50"/>
      <c r="D4" s="173" t="s">
        <v>92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>
        <v>6</v>
      </c>
      <c r="K4" s="114" t="s">
        <v>233</v>
      </c>
      <c r="L4" s="114" t="s">
        <v>234</v>
      </c>
      <c r="M4" s="114" t="s">
        <v>235</v>
      </c>
      <c r="N4" s="114" t="s">
        <v>236</v>
      </c>
      <c r="O4" s="114" t="s">
        <v>237</v>
      </c>
      <c r="P4" s="114">
        <v>8</v>
      </c>
      <c r="Q4" s="114">
        <v>9</v>
      </c>
      <c r="R4" s="114" t="s">
        <v>106</v>
      </c>
      <c r="S4" s="114" t="s">
        <v>107</v>
      </c>
      <c r="T4" s="114" t="s">
        <v>108</v>
      </c>
      <c r="U4" s="114" t="s">
        <v>109</v>
      </c>
      <c r="V4" s="114" t="s">
        <v>110</v>
      </c>
      <c r="W4" s="114">
        <v>11</v>
      </c>
      <c r="X4" s="114">
        <v>12</v>
      </c>
      <c r="Y4" s="114">
        <v>13</v>
      </c>
      <c r="Z4" s="114">
        <v>14</v>
      </c>
      <c r="AA4" s="110" t="s">
        <v>40</v>
      </c>
      <c r="AB4" s="111" t="s">
        <v>41</v>
      </c>
      <c r="AC4" s="111" t="s">
        <v>43</v>
      </c>
      <c r="AE4" s="115" t="s">
        <v>36</v>
      </c>
      <c r="AF4" s="116" t="s">
        <v>37</v>
      </c>
      <c r="AG4" s="114">
        <v>1</v>
      </c>
      <c r="AH4" s="114">
        <v>2</v>
      </c>
      <c r="AI4" s="114">
        <v>3</v>
      </c>
      <c r="AJ4" s="114">
        <v>4</v>
      </c>
      <c r="AK4" s="114">
        <v>5</v>
      </c>
      <c r="AL4" s="114">
        <v>6</v>
      </c>
      <c r="AM4" s="114" t="s">
        <v>233</v>
      </c>
      <c r="AN4" s="114" t="s">
        <v>234</v>
      </c>
      <c r="AO4" s="114" t="s">
        <v>235</v>
      </c>
      <c r="AP4" s="114" t="s">
        <v>236</v>
      </c>
      <c r="AQ4" s="114" t="s">
        <v>237</v>
      </c>
      <c r="AR4" s="114">
        <v>8</v>
      </c>
      <c r="AS4" s="114">
        <v>9</v>
      </c>
      <c r="AT4" s="114" t="s">
        <v>106</v>
      </c>
      <c r="AU4" s="114" t="s">
        <v>107</v>
      </c>
      <c r="AV4" s="114" t="s">
        <v>108</v>
      </c>
      <c r="AW4" s="114" t="s">
        <v>109</v>
      </c>
      <c r="AX4" s="114" t="s">
        <v>110</v>
      </c>
      <c r="AY4" s="114">
        <v>11</v>
      </c>
      <c r="AZ4" s="114">
        <v>12</v>
      </c>
      <c r="BA4" s="114">
        <v>13</v>
      </c>
      <c r="BB4" s="114">
        <v>14</v>
      </c>
      <c r="BC4" s="115"/>
      <c r="BD4" s="110" t="s">
        <v>41</v>
      </c>
      <c r="BE4" s="110" t="s">
        <v>44</v>
      </c>
      <c r="BF4" s="110" t="s">
        <v>45</v>
      </c>
      <c r="BG4" s="57"/>
    </row>
    <row r="5" spans="1:59" ht="12.75">
      <c r="A5" s="50"/>
      <c r="B5" s="128" t="s">
        <v>167</v>
      </c>
      <c r="C5" s="128" t="s">
        <v>168</v>
      </c>
      <c r="D5" s="160" t="s">
        <v>156</v>
      </c>
      <c r="E5" s="13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>
        <f>SUM(E5:Z5)</f>
        <v>0</v>
      </c>
      <c r="AB5" s="117">
        <v>137.07</v>
      </c>
      <c r="AC5" s="118">
        <f>SUM(AA5:AB5)</f>
        <v>137.07</v>
      </c>
      <c r="AD5" s="50"/>
      <c r="AE5" s="119">
        <f>A5</f>
        <v>0</v>
      </c>
      <c r="AF5" s="119" t="str">
        <f>C5</f>
        <v>van Olst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>
        <f>SUM(AG5:BB5)</f>
        <v>0</v>
      </c>
      <c r="BD5" s="117">
        <v>130.34</v>
      </c>
      <c r="BE5" s="117">
        <f>SUM(BC5:BD5)</f>
        <v>130.34</v>
      </c>
      <c r="BF5" s="118">
        <f>AC5+BE5</f>
        <v>267.40999999999997</v>
      </c>
      <c r="BG5" s="184">
        <v>1</v>
      </c>
    </row>
    <row r="6" spans="1:59" ht="12.75">
      <c r="A6" s="50"/>
      <c r="B6" s="128" t="s">
        <v>157</v>
      </c>
      <c r="C6" s="128" t="s">
        <v>158</v>
      </c>
      <c r="D6" s="160" t="s">
        <v>156</v>
      </c>
      <c r="E6" s="131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>SUM(E6:Z6)</f>
        <v>0</v>
      </c>
      <c r="AB6" s="117">
        <v>130.51</v>
      </c>
      <c r="AC6" s="118">
        <f>SUM(AA6:AB6)</f>
        <v>130.51</v>
      </c>
      <c r="AD6" s="50"/>
      <c r="AE6" s="119">
        <f>A6</f>
        <v>0</v>
      </c>
      <c r="AF6" s="119" t="str">
        <f>C6</f>
        <v>Vink</v>
      </c>
      <c r="AG6" s="50"/>
      <c r="AH6" s="50"/>
      <c r="AI6" s="50"/>
      <c r="AJ6" s="50">
        <v>5</v>
      </c>
      <c r="AK6" s="50"/>
      <c r="AL6" s="50"/>
      <c r="AM6" s="50"/>
      <c r="AN6" s="50"/>
      <c r="AO6" s="50"/>
      <c r="AP6" s="50"/>
      <c r="AQ6" s="50"/>
      <c r="AR6" s="50"/>
      <c r="AS6" s="50">
        <v>5</v>
      </c>
      <c r="AT6" s="50"/>
      <c r="AU6" s="50"/>
      <c r="AV6" s="50"/>
      <c r="AW6" s="50"/>
      <c r="AX6" s="50"/>
      <c r="AY6" s="50"/>
      <c r="AZ6" s="50"/>
      <c r="BA6" s="50"/>
      <c r="BB6" s="50"/>
      <c r="BC6" s="50">
        <f>SUM(AG6:BB6)</f>
        <v>10</v>
      </c>
      <c r="BD6" s="117">
        <v>129.78</v>
      </c>
      <c r="BE6" s="117">
        <f>SUM(BC6:BD6)</f>
        <v>139.78</v>
      </c>
      <c r="BF6" s="118">
        <f>AC6+BE6</f>
        <v>270.28999999999996</v>
      </c>
      <c r="BG6" s="184">
        <v>2</v>
      </c>
    </row>
    <row r="7" spans="1:59" ht="12.75">
      <c r="A7" s="50"/>
      <c r="B7" s="128" t="s">
        <v>154</v>
      </c>
      <c r="C7" s="128" t="s">
        <v>125</v>
      </c>
      <c r="D7" s="160" t="s">
        <v>156</v>
      </c>
      <c r="E7" s="131"/>
      <c r="F7" s="50"/>
      <c r="G7" s="50"/>
      <c r="H7" s="50"/>
      <c r="I7" s="50">
        <v>5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>
        <v>5</v>
      </c>
      <c r="Z7" s="50"/>
      <c r="AA7" s="50">
        <f>SUM(E7:Z7)</f>
        <v>10</v>
      </c>
      <c r="AB7" s="117">
        <v>140.87</v>
      </c>
      <c r="AC7" s="118">
        <f>SUM(AA7:AB7)</f>
        <v>150.87</v>
      </c>
      <c r="AD7" s="50"/>
      <c r="AE7" s="119">
        <f>A7</f>
        <v>0</v>
      </c>
      <c r="AF7" s="119" t="str">
        <f>C7</f>
        <v>ter Braak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>
        <v>5</v>
      </c>
      <c r="BB7" s="50"/>
      <c r="BC7" s="50">
        <f>SUM(AG7:BB7)</f>
        <v>5</v>
      </c>
      <c r="BD7" s="117">
        <v>129.79</v>
      </c>
      <c r="BE7" s="117">
        <f>SUM(BC7:BD7)</f>
        <v>134.79</v>
      </c>
      <c r="BF7" s="118">
        <f>AC7+BE7</f>
        <v>285.65999999999997</v>
      </c>
      <c r="BG7" s="184">
        <v>3</v>
      </c>
    </row>
    <row r="8" spans="1:59" ht="12.75">
      <c r="A8" s="50"/>
      <c r="B8" s="50" t="s">
        <v>161</v>
      </c>
      <c r="C8" s="50" t="s">
        <v>162</v>
      </c>
      <c r="D8" s="160" t="s">
        <v>156</v>
      </c>
      <c r="E8" s="13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>
        <f>SUM(E8:Z8)</f>
        <v>0</v>
      </c>
      <c r="AB8" s="117">
        <v>145.09</v>
      </c>
      <c r="AC8" s="118">
        <f>SUM(AA8:AB8)</f>
        <v>145.09</v>
      </c>
      <c r="AD8" s="50"/>
      <c r="AE8" s="119">
        <f>A8</f>
        <v>0</v>
      </c>
      <c r="AF8" s="119" t="str">
        <f>C8</f>
        <v>Coper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>
        <v>5</v>
      </c>
      <c r="BA8" s="50"/>
      <c r="BB8" s="50"/>
      <c r="BC8" s="50">
        <f>SUM(AG8:BB8)</f>
        <v>5</v>
      </c>
      <c r="BD8" s="117">
        <v>137.38</v>
      </c>
      <c r="BE8" s="117">
        <f>SUM(BC8:BD8)</f>
        <v>142.38</v>
      </c>
      <c r="BF8" s="118">
        <f>AC8+BE8</f>
        <v>287.47</v>
      </c>
      <c r="BG8" s="184">
        <v>4</v>
      </c>
    </row>
    <row r="9" spans="1:59" ht="12.75">
      <c r="A9" s="50"/>
      <c r="B9" s="50" t="s">
        <v>163</v>
      </c>
      <c r="C9" s="50" t="s">
        <v>164</v>
      </c>
      <c r="D9" s="160" t="s">
        <v>156</v>
      </c>
      <c r="E9" s="131"/>
      <c r="F9" s="50"/>
      <c r="G9" s="50"/>
      <c r="H9" s="50"/>
      <c r="I9" s="50"/>
      <c r="J9" s="50"/>
      <c r="K9" s="50"/>
      <c r="L9" s="50"/>
      <c r="M9" s="50"/>
      <c r="N9" s="50"/>
      <c r="O9" s="50"/>
      <c r="P9" s="50">
        <v>5</v>
      </c>
      <c r="Q9" s="50"/>
      <c r="R9" s="50"/>
      <c r="S9" s="50"/>
      <c r="T9" s="50"/>
      <c r="U9" s="50"/>
      <c r="V9" s="50"/>
      <c r="W9" s="50">
        <v>5</v>
      </c>
      <c r="X9" s="50"/>
      <c r="Y9" s="50">
        <v>5</v>
      </c>
      <c r="Z9" s="50"/>
      <c r="AA9" s="50">
        <f>SUM(E9:Z9)</f>
        <v>15</v>
      </c>
      <c r="AB9" s="117">
        <v>132.44</v>
      </c>
      <c r="AC9" s="118">
        <f>SUM(AA9:AB9)</f>
        <v>147.44</v>
      </c>
      <c r="AD9" s="50"/>
      <c r="AE9" s="119">
        <f>A9</f>
        <v>0</v>
      </c>
      <c r="AF9" s="119" t="str">
        <f>C9</f>
        <v>Neerincx</v>
      </c>
      <c r="AG9" s="50"/>
      <c r="AH9" s="50"/>
      <c r="AI9" s="50"/>
      <c r="AJ9" s="50"/>
      <c r="AK9" s="50">
        <v>5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>
        <v>5</v>
      </c>
      <c r="AZ9" s="50"/>
      <c r="BA9" s="50"/>
      <c r="BB9" s="50"/>
      <c r="BC9" s="50">
        <f>SUM(AG9:BB9)</f>
        <v>10</v>
      </c>
      <c r="BD9" s="117">
        <v>130.9</v>
      </c>
      <c r="BE9" s="117">
        <f>SUM(BC9:BD9)</f>
        <v>140.9</v>
      </c>
      <c r="BF9" s="118">
        <f>AC9+BE9</f>
        <v>288.34000000000003</v>
      </c>
      <c r="BG9" s="184">
        <v>5</v>
      </c>
    </row>
    <row r="10" spans="1:59" ht="12.75">
      <c r="A10" s="50"/>
      <c r="B10" s="128" t="s">
        <v>175</v>
      </c>
      <c r="C10" s="128" t="s">
        <v>176</v>
      </c>
      <c r="D10" s="160" t="s">
        <v>156</v>
      </c>
      <c r="E10" s="131"/>
      <c r="F10" s="50"/>
      <c r="G10" s="50"/>
      <c r="H10" s="50"/>
      <c r="I10" s="50">
        <v>5</v>
      </c>
      <c r="J10" s="50"/>
      <c r="K10" s="50"/>
      <c r="L10" s="50"/>
      <c r="M10" s="50"/>
      <c r="N10" s="50"/>
      <c r="O10" s="50"/>
      <c r="P10" s="50">
        <v>5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>
        <f>SUM(E10:Z10)</f>
        <v>10</v>
      </c>
      <c r="AB10" s="117">
        <v>139.51</v>
      </c>
      <c r="AC10" s="118">
        <f>SUM(AA10:AB10)</f>
        <v>149.51</v>
      </c>
      <c r="AD10" s="50"/>
      <c r="AE10" s="119">
        <f>A10</f>
        <v>0</v>
      </c>
      <c r="AF10" s="119" t="str">
        <f>C10</f>
        <v>Kleinjan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>
        <v>5</v>
      </c>
      <c r="AY10" s="50"/>
      <c r="AZ10" s="50">
        <v>5</v>
      </c>
      <c r="BA10" s="50"/>
      <c r="BB10" s="50"/>
      <c r="BC10" s="50">
        <f>SUM(AG10:BB10)</f>
        <v>10</v>
      </c>
      <c r="BD10" s="117">
        <v>132.44</v>
      </c>
      <c r="BE10" s="117">
        <f>SUM(BC10:BD10)</f>
        <v>142.44</v>
      </c>
      <c r="BF10" s="118">
        <f>AC10+BE10</f>
        <v>291.95</v>
      </c>
      <c r="BG10" s="182">
        <v>6</v>
      </c>
    </row>
    <row r="11" spans="1:59" ht="12.75">
      <c r="A11" s="50"/>
      <c r="B11" s="128" t="s">
        <v>172</v>
      </c>
      <c r="C11" s="128" t="s">
        <v>132</v>
      </c>
      <c r="D11" s="160" t="s">
        <v>156</v>
      </c>
      <c r="E11" s="131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>
        <v>5</v>
      </c>
      <c r="X11" s="50">
        <v>5</v>
      </c>
      <c r="Y11" s="50"/>
      <c r="Z11" s="50">
        <v>5</v>
      </c>
      <c r="AA11" s="50">
        <f>SUM(E11:Z11)</f>
        <v>15</v>
      </c>
      <c r="AB11" s="117">
        <v>138.83</v>
      </c>
      <c r="AC11" s="118">
        <f>SUM(AA11:AB11)</f>
        <v>153.83</v>
      </c>
      <c r="AD11" s="50"/>
      <c r="AE11" s="119">
        <f>A11</f>
        <v>0</v>
      </c>
      <c r="AF11" s="119" t="str">
        <f>C11</f>
        <v>Ruardy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>
        <v>5</v>
      </c>
      <c r="AZ11" s="50"/>
      <c r="BA11" s="50">
        <v>5</v>
      </c>
      <c r="BB11" s="50"/>
      <c r="BC11" s="50">
        <f>SUM(AG11:BB11)</f>
        <v>10</v>
      </c>
      <c r="BD11" s="117">
        <v>132.78</v>
      </c>
      <c r="BE11" s="117">
        <f>SUM(BC11:BD11)</f>
        <v>142.78</v>
      </c>
      <c r="BF11" s="118">
        <f>AC11+BE11</f>
        <v>296.61</v>
      </c>
      <c r="BG11" s="182">
        <v>7</v>
      </c>
    </row>
    <row r="12" spans="1:59" ht="12.75">
      <c r="A12" s="50"/>
      <c r="B12" s="128" t="s">
        <v>177</v>
      </c>
      <c r="C12" s="128" t="s">
        <v>178</v>
      </c>
      <c r="D12" s="160" t="s">
        <v>156</v>
      </c>
      <c r="E12" s="1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>
        <f>SUM(E12:Z12)</f>
        <v>0</v>
      </c>
      <c r="AB12" s="117">
        <v>147.81</v>
      </c>
      <c r="AC12" s="118">
        <f>SUM(AA12:AB12)</f>
        <v>147.81</v>
      </c>
      <c r="AD12" s="50"/>
      <c r="AE12" s="119">
        <f>A12</f>
        <v>0</v>
      </c>
      <c r="AF12" s="119" t="str">
        <f>C12</f>
        <v>Nijenkamp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>
        <v>5</v>
      </c>
      <c r="AS12" s="50"/>
      <c r="AT12" s="50"/>
      <c r="AU12" s="50"/>
      <c r="AV12" s="50"/>
      <c r="AW12" s="50"/>
      <c r="AX12" s="50"/>
      <c r="AY12" s="50"/>
      <c r="AZ12" s="50"/>
      <c r="BA12" s="50"/>
      <c r="BB12" s="50">
        <v>5</v>
      </c>
      <c r="BC12" s="50">
        <f>SUM(AG12:BB12)</f>
        <v>10</v>
      </c>
      <c r="BD12" s="117">
        <v>144.32</v>
      </c>
      <c r="BE12" s="117">
        <f>SUM(BC12:BD12)</f>
        <v>154.32</v>
      </c>
      <c r="BF12" s="118">
        <f>AC12+BE12</f>
        <v>302.13</v>
      </c>
      <c r="BG12" s="182">
        <v>8</v>
      </c>
    </row>
    <row r="13" spans="1:59" ht="12.75">
      <c r="A13" s="50"/>
      <c r="B13" s="128" t="s">
        <v>165</v>
      </c>
      <c r="C13" s="128" t="s">
        <v>166</v>
      </c>
      <c r="D13" s="160" t="s">
        <v>156</v>
      </c>
      <c r="E13" s="131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>
        <v>5</v>
      </c>
      <c r="Q13" s="50"/>
      <c r="R13" s="50"/>
      <c r="S13" s="50"/>
      <c r="T13" s="50"/>
      <c r="U13" s="50"/>
      <c r="V13" s="50"/>
      <c r="W13" s="50"/>
      <c r="X13" s="50">
        <v>5</v>
      </c>
      <c r="Y13" s="50"/>
      <c r="Z13" s="50"/>
      <c r="AA13" s="50">
        <f>SUM(E13:Z13)</f>
        <v>10</v>
      </c>
      <c r="AB13" s="117">
        <v>145.31</v>
      </c>
      <c r="AC13" s="118">
        <f>SUM(AA13:AB13)</f>
        <v>155.31</v>
      </c>
      <c r="AD13" s="50"/>
      <c r="AE13" s="119">
        <f>A13</f>
        <v>0</v>
      </c>
      <c r="AF13" s="119" t="str">
        <f>C13</f>
        <v>Schmitz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>
        <v>5</v>
      </c>
      <c r="BA13" s="50"/>
      <c r="BB13" s="50"/>
      <c r="BC13" s="50">
        <f>SUM(AG13:BB13)</f>
        <v>5</v>
      </c>
      <c r="BD13" s="117">
        <v>142</v>
      </c>
      <c r="BE13" s="117">
        <f>SUM(BC13:BD13)</f>
        <v>147</v>
      </c>
      <c r="BF13" s="118">
        <f>AC13+BE13</f>
        <v>302.31</v>
      </c>
      <c r="BG13" s="182">
        <v>9</v>
      </c>
    </row>
    <row r="14" spans="1:59" ht="12.75">
      <c r="A14" s="50"/>
      <c r="B14" s="128" t="s">
        <v>173</v>
      </c>
      <c r="C14" s="128" t="s">
        <v>174</v>
      </c>
      <c r="D14" s="160" t="s">
        <v>156</v>
      </c>
      <c r="E14" s="131"/>
      <c r="F14" s="50">
        <v>5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>
        <v>5</v>
      </c>
      <c r="AA14" s="50">
        <f>SUM(E14:Z14)</f>
        <v>10</v>
      </c>
      <c r="AB14" s="117">
        <v>146.93</v>
      </c>
      <c r="AC14" s="118">
        <f>SUM(AA14:AB14)</f>
        <v>156.93</v>
      </c>
      <c r="AD14" s="50"/>
      <c r="AE14" s="119">
        <f>A14</f>
        <v>0</v>
      </c>
      <c r="AF14" s="119" t="str">
        <f>C14</f>
        <v>van der Sleen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>
        <v>5</v>
      </c>
      <c r="BC14" s="50">
        <f>SUM(AG14:BB14)</f>
        <v>5</v>
      </c>
      <c r="BD14" s="117">
        <v>140.71</v>
      </c>
      <c r="BE14" s="117">
        <f>SUM(BC14:BD14)</f>
        <v>145.71</v>
      </c>
      <c r="BF14" s="118">
        <f>AC14+BE14</f>
        <v>302.64</v>
      </c>
      <c r="BG14" s="182">
        <v>10</v>
      </c>
    </row>
    <row r="15" spans="1:59" ht="12.75">
      <c r="A15" s="50"/>
      <c r="B15" s="50" t="s">
        <v>159</v>
      </c>
      <c r="C15" s="50" t="s">
        <v>160</v>
      </c>
      <c r="D15" s="160" t="s">
        <v>156</v>
      </c>
      <c r="E15" s="13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>
        <f>SUM(E15:Z15)</f>
        <v>0</v>
      </c>
      <c r="AB15" s="117">
        <v>154.64</v>
      </c>
      <c r="AC15" s="118">
        <f>SUM(AA15:AB15)</f>
        <v>154.64</v>
      </c>
      <c r="AD15" s="50"/>
      <c r="AE15" s="119">
        <f>A15</f>
        <v>0</v>
      </c>
      <c r="AF15" s="119" t="str">
        <f>C15</f>
        <v>Schuiling</v>
      </c>
      <c r="AG15" s="50"/>
      <c r="AH15" s="50"/>
      <c r="AI15" s="50"/>
      <c r="AJ15" s="50"/>
      <c r="AK15" s="50">
        <v>5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f>SUM(AG15:BB15)</f>
        <v>5</v>
      </c>
      <c r="BD15" s="117">
        <v>143.7</v>
      </c>
      <c r="BE15" s="117">
        <f>SUM(BC15:BD15)</f>
        <v>148.7</v>
      </c>
      <c r="BF15" s="118">
        <f>AC15+BE15</f>
        <v>303.34</v>
      </c>
      <c r="BG15" s="182">
        <v>11</v>
      </c>
    </row>
    <row r="16" spans="1:59" ht="12.75">
      <c r="A16" s="128"/>
      <c r="B16" s="128" t="s">
        <v>150</v>
      </c>
      <c r="C16" s="128" t="s">
        <v>171</v>
      </c>
      <c r="D16" s="160" t="s">
        <v>156</v>
      </c>
      <c r="E16" s="131"/>
      <c r="F16" s="50">
        <v>5</v>
      </c>
      <c r="G16" s="50"/>
      <c r="H16" s="50"/>
      <c r="I16" s="50"/>
      <c r="J16" s="50"/>
      <c r="K16" s="50">
        <v>5</v>
      </c>
      <c r="L16" s="50"/>
      <c r="M16" s="50"/>
      <c r="N16" s="50">
        <v>5</v>
      </c>
      <c r="O16" s="50"/>
      <c r="P16" s="50">
        <v>5</v>
      </c>
      <c r="Q16" s="50">
        <v>5</v>
      </c>
      <c r="R16" s="50"/>
      <c r="S16" s="50"/>
      <c r="T16" s="50"/>
      <c r="U16" s="50"/>
      <c r="V16" s="50"/>
      <c r="W16" s="50"/>
      <c r="X16" s="50"/>
      <c r="Y16" s="50"/>
      <c r="Z16" s="50"/>
      <c r="AA16" s="50">
        <f>SUM(E16:Z16)</f>
        <v>25</v>
      </c>
      <c r="AB16" s="117">
        <v>149.7</v>
      </c>
      <c r="AC16" s="118">
        <f>SUM(AA16:AB16)</f>
        <v>174.7</v>
      </c>
      <c r="AD16" s="50"/>
      <c r="AE16" s="119">
        <f>A16</f>
        <v>0</v>
      </c>
      <c r="AF16" s="119" t="str">
        <f>C16</f>
        <v>van Ommen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f>SUM(AG16:BB16)</f>
        <v>0</v>
      </c>
      <c r="BD16" s="117">
        <v>138.2</v>
      </c>
      <c r="BE16" s="117">
        <f>SUM(BC16:BD16)</f>
        <v>138.2</v>
      </c>
      <c r="BF16" s="118">
        <f>AC16+BE16</f>
        <v>312.9</v>
      </c>
      <c r="BG16" s="182">
        <v>12</v>
      </c>
    </row>
    <row r="17" spans="1:59" ht="12.75">
      <c r="A17" s="50"/>
      <c r="B17" s="128" t="s">
        <v>169</v>
      </c>
      <c r="C17" s="128" t="s">
        <v>170</v>
      </c>
      <c r="D17" s="160" t="s">
        <v>156</v>
      </c>
      <c r="E17" s="131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f>SUM(E17:Z17)</f>
        <v>0</v>
      </c>
      <c r="AB17" s="117">
        <v>155.12</v>
      </c>
      <c r="AC17" s="118">
        <f>SUM(AA17:AB17)</f>
        <v>155.12</v>
      </c>
      <c r="AD17" s="50"/>
      <c r="AE17" s="119">
        <f>A17</f>
        <v>0</v>
      </c>
      <c r="AF17" s="119" t="str">
        <f>C17</f>
        <v>Veerenhuis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>
        <v>5</v>
      </c>
      <c r="AS17" s="50"/>
      <c r="AT17" s="50"/>
      <c r="AU17" s="50"/>
      <c r="AV17" s="50"/>
      <c r="AW17" s="50"/>
      <c r="AX17" s="50"/>
      <c r="AY17" s="50"/>
      <c r="AZ17" s="50">
        <v>5</v>
      </c>
      <c r="BA17" s="50"/>
      <c r="BB17" s="50"/>
      <c r="BC17" s="50">
        <f>SUM(AG17:BB17)</f>
        <v>10</v>
      </c>
      <c r="BD17" s="117">
        <v>154.66</v>
      </c>
      <c r="BE17" s="117">
        <f>SUM(BC17:BD17)</f>
        <v>164.66</v>
      </c>
      <c r="BF17" s="118">
        <f>AC17+BE17</f>
        <v>319.78</v>
      </c>
      <c r="BG17" s="182">
        <v>13</v>
      </c>
    </row>
    <row r="18" spans="1:59" ht="12.75">
      <c r="A18" s="50"/>
      <c r="B18" s="50"/>
      <c r="C18" s="50"/>
      <c r="D18" s="180"/>
      <c r="E18" s="13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117"/>
      <c r="AC18" s="118"/>
      <c r="AD18" s="50"/>
      <c r="AE18" s="119"/>
      <c r="AF18" s="119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117"/>
      <c r="BE18" s="117"/>
      <c r="BF18" s="118"/>
      <c r="BG18" s="182">
        <v>14</v>
      </c>
    </row>
    <row r="21" spans="1:31" ht="12.75">
      <c r="A21" s="57"/>
      <c r="B21" s="57"/>
      <c r="O21" s="98" t="s">
        <v>26</v>
      </c>
      <c r="AA21" s="103" t="s">
        <v>27</v>
      </c>
      <c r="AB21" s="164" t="s">
        <v>28</v>
      </c>
      <c r="AC21" s="105" t="s">
        <v>29</v>
      </c>
      <c r="AE21" s="188"/>
    </row>
    <row r="22" spans="1:31" ht="12.75">
      <c r="A22" s="171" t="s">
        <v>96</v>
      </c>
      <c r="B22" s="172"/>
      <c r="C22" s="50"/>
      <c r="D22" s="50"/>
      <c r="E22" s="41" t="s">
        <v>245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10" t="s">
        <v>32</v>
      </c>
      <c r="AB22" s="163" t="s">
        <v>33</v>
      </c>
      <c r="AC22" s="111" t="s">
        <v>34</v>
      </c>
      <c r="AE22" s="192"/>
    </row>
    <row r="23" spans="1:31" ht="12.75">
      <c r="A23" s="67" t="s">
        <v>36</v>
      </c>
      <c r="B23" s="50" t="s">
        <v>37</v>
      </c>
      <c r="C23" s="50"/>
      <c r="D23" s="169" t="s">
        <v>92</v>
      </c>
      <c r="E23" s="114">
        <v>1</v>
      </c>
      <c r="F23" s="114">
        <v>2</v>
      </c>
      <c r="G23" s="114">
        <v>3</v>
      </c>
      <c r="H23" s="114">
        <v>4</v>
      </c>
      <c r="I23" s="114">
        <v>5</v>
      </c>
      <c r="J23" s="114">
        <v>6</v>
      </c>
      <c r="K23" s="114" t="s">
        <v>233</v>
      </c>
      <c r="L23" s="114" t="s">
        <v>234</v>
      </c>
      <c r="M23" s="114" t="s">
        <v>235</v>
      </c>
      <c r="N23" s="114" t="s">
        <v>236</v>
      </c>
      <c r="O23" s="114" t="s">
        <v>237</v>
      </c>
      <c r="P23" s="114">
        <v>8</v>
      </c>
      <c r="Q23" s="114">
        <v>9</v>
      </c>
      <c r="R23" s="114" t="s">
        <v>106</v>
      </c>
      <c r="S23" s="114" t="s">
        <v>107</v>
      </c>
      <c r="T23" s="114" t="s">
        <v>108</v>
      </c>
      <c r="U23" s="114" t="s">
        <v>109</v>
      </c>
      <c r="V23" s="114" t="s">
        <v>110</v>
      </c>
      <c r="W23" s="114">
        <v>11</v>
      </c>
      <c r="X23" s="114">
        <v>12</v>
      </c>
      <c r="Y23" s="114">
        <v>13</v>
      </c>
      <c r="Z23" s="114">
        <v>14</v>
      </c>
      <c r="AA23" s="110" t="s">
        <v>40</v>
      </c>
      <c r="AB23" s="163" t="s">
        <v>41</v>
      </c>
      <c r="AC23" s="111" t="s">
        <v>43</v>
      </c>
      <c r="AE23" s="188"/>
    </row>
    <row r="24" spans="1:31" ht="12.75">
      <c r="A24" s="67"/>
      <c r="B24" s="128" t="s">
        <v>167</v>
      </c>
      <c r="C24" s="128" t="s">
        <v>246</v>
      </c>
      <c r="D24" s="185" t="s">
        <v>156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>
        <f>SUM(E24:Z24)</f>
        <v>0</v>
      </c>
      <c r="AB24" s="158">
        <v>131.65</v>
      </c>
      <c r="AC24" s="196">
        <f>SUM(AA24:AB24)</f>
        <v>131.65</v>
      </c>
      <c r="AD24" s="197"/>
      <c r="AE24" s="179">
        <v>1</v>
      </c>
    </row>
    <row r="25" spans="1:31" ht="12.75">
      <c r="A25" s="67"/>
      <c r="B25" s="50" t="s">
        <v>154</v>
      </c>
      <c r="C25" s="50" t="s">
        <v>125</v>
      </c>
      <c r="D25" s="185" t="s">
        <v>156</v>
      </c>
      <c r="E25" s="50"/>
      <c r="F25" s="50">
        <v>5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>
        <v>5</v>
      </c>
      <c r="Y25" s="50"/>
      <c r="Z25" s="50"/>
      <c r="AA25" s="50">
        <f>SUM(E25:Z25)</f>
        <v>10</v>
      </c>
      <c r="AB25" s="158">
        <v>123.26</v>
      </c>
      <c r="AC25" s="118">
        <f>SUM(AA25:AB25)</f>
        <v>133.26</v>
      </c>
      <c r="AE25" s="179">
        <v>2</v>
      </c>
    </row>
    <row r="26" spans="1:31" ht="12.75">
      <c r="A26" s="67"/>
      <c r="B26" s="128" t="s">
        <v>157</v>
      </c>
      <c r="C26" s="128" t="s">
        <v>158</v>
      </c>
      <c r="D26" s="185" t="s">
        <v>156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v>5</v>
      </c>
      <c r="Q26" s="50"/>
      <c r="R26" s="50"/>
      <c r="S26" s="50"/>
      <c r="T26" s="50"/>
      <c r="U26" s="50"/>
      <c r="V26" s="50"/>
      <c r="W26" s="50"/>
      <c r="X26" s="50">
        <v>5</v>
      </c>
      <c r="Y26" s="50"/>
      <c r="Z26" s="50"/>
      <c r="AA26" s="50">
        <f>SUM(E26:Z26)</f>
        <v>10</v>
      </c>
      <c r="AB26" s="158">
        <v>123.53</v>
      </c>
      <c r="AC26" s="118">
        <f>SUM(AA26:AB26)</f>
        <v>133.53</v>
      </c>
      <c r="AE26" s="57">
        <v>3</v>
      </c>
    </row>
    <row r="27" spans="1:31" ht="12.75">
      <c r="A27" s="50"/>
      <c r="B27" s="128" t="s">
        <v>161</v>
      </c>
      <c r="C27" s="128" t="s">
        <v>162</v>
      </c>
      <c r="D27" s="185" t="s">
        <v>156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>
        <f>SUM(E27:Z27)</f>
        <v>0</v>
      </c>
      <c r="AB27" s="158">
        <v>138.24</v>
      </c>
      <c r="AC27" s="118">
        <f>SUM(AA27:AB27)</f>
        <v>138.24</v>
      </c>
      <c r="AE27" s="57">
        <v>4</v>
      </c>
    </row>
    <row r="28" spans="1:31" ht="12.75">
      <c r="A28" s="67"/>
      <c r="B28" s="181"/>
      <c r="C28" s="50"/>
      <c r="D28" s="16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158"/>
      <c r="AC28" s="118"/>
      <c r="AE28" s="57"/>
    </row>
  </sheetData>
  <sheetProtection/>
  <printOptions/>
  <pageMargins left="0.15748031496062992" right="0.1968503937007874" top="0.11811023622047245" bottom="0.11811023622047245" header="0.1181102362204724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albert van Lambalgen</cp:lastModifiedBy>
  <cp:lastPrinted>2022-12-08T12:57:04Z</cp:lastPrinted>
  <dcterms:created xsi:type="dcterms:W3CDTF">2006-10-28T11:58:12Z</dcterms:created>
  <dcterms:modified xsi:type="dcterms:W3CDTF">2022-12-10T21:07:54Z</dcterms:modified>
  <cp:category/>
  <cp:version/>
  <cp:contentType/>
  <cp:contentStatus/>
</cp:coreProperties>
</file>