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22-2023\"/>
    </mc:Choice>
  </mc:AlternateContent>
  <xr:revisionPtr revIDLastSave="0" documentId="8_{1883FA4B-A243-4AEB-86A9-D101B6EEFA3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jan.2012'!$A$1:$BR$117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7" i="5" l="1"/>
  <c r="BO17" i="5" s="1"/>
  <c r="AG17" i="5"/>
  <c r="AI17" i="5" s="1"/>
  <c r="BP17" i="5" s="1"/>
  <c r="BM16" i="5"/>
  <c r="BO16" i="5" s="1"/>
  <c r="AG16" i="5"/>
  <c r="AI16" i="5" s="1"/>
  <c r="BP16" i="5" s="1"/>
  <c r="BM15" i="5"/>
  <c r="BO15" i="5" s="1"/>
  <c r="AG15" i="5"/>
  <c r="AI15" i="5" s="1"/>
  <c r="BP15" i="5" s="1"/>
  <c r="BM14" i="5"/>
  <c r="BO14" i="5" s="1"/>
  <c r="AG14" i="5"/>
  <c r="AI14" i="5" s="1"/>
  <c r="BP14" i="5" s="1"/>
  <c r="BM13" i="5"/>
  <c r="BO13" i="5" s="1"/>
  <c r="AG13" i="5"/>
  <c r="AI13" i="5" s="1"/>
  <c r="BP13" i="5" s="1"/>
  <c r="BM12" i="5"/>
  <c r="BO12" i="5" s="1"/>
  <c r="AG12" i="5"/>
  <c r="AI12" i="5" s="1"/>
  <c r="BP12" i="5" s="1"/>
  <c r="BM11" i="5"/>
  <c r="BO11" i="5" s="1"/>
  <c r="AG11" i="5"/>
  <c r="AI11" i="5" s="1"/>
  <c r="BP11" i="5" s="1"/>
  <c r="BM10" i="5"/>
  <c r="BO10" i="5" s="1"/>
  <c r="AG10" i="5"/>
  <c r="AI10" i="5" s="1"/>
  <c r="BP10" i="5" s="1"/>
  <c r="BM9" i="5"/>
  <c r="BO9" i="5" s="1"/>
  <c r="AG9" i="5"/>
  <c r="AI9" i="5" s="1"/>
  <c r="BP9" i="5" s="1"/>
  <c r="BM8" i="5"/>
  <c r="BO8" i="5" s="1"/>
  <c r="AG8" i="5"/>
  <c r="AI8" i="5" s="1"/>
  <c r="BP8" i="5" s="1"/>
  <c r="BM7" i="5"/>
  <c r="BO7" i="5" s="1"/>
  <c r="AG7" i="5"/>
  <c r="AI7" i="5" s="1"/>
  <c r="BP7" i="5" s="1"/>
  <c r="BM6" i="5"/>
  <c r="BO6" i="5" s="1"/>
  <c r="AG6" i="5"/>
  <c r="AI6" i="5" s="1"/>
  <c r="BP6" i="5" s="1"/>
  <c r="BM5" i="5"/>
  <c r="BO5" i="5" s="1"/>
  <c r="AG5" i="5"/>
  <c r="AI5" i="5" s="1"/>
  <c r="BP5" i="5" s="1"/>
  <c r="BM4" i="5"/>
  <c r="BO4" i="5" s="1"/>
  <c r="AG4" i="5"/>
  <c r="AI4" i="5" s="1"/>
  <c r="BP4" i="5" s="1"/>
  <c r="BM88" i="5"/>
  <c r="BO88" i="5" s="1"/>
  <c r="AG88" i="5"/>
  <c r="AI88" i="5" s="1"/>
  <c r="BP88" i="5" s="1"/>
  <c r="BM87" i="5"/>
  <c r="BO87" i="5" s="1"/>
  <c r="AG87" i="5"/>
  <c r="AI87" i="5" s="1"/>
  <c r="BP87" i="5" s="1"/>
  <c r="BM43" i="5"/>
  <c r="BO43" i="5" s="1"/>
  <c r="AG43" i="5"/>
  <c r="AI43" i="5" s="1"/>
  <c r="BM44" i="5"/>
  <c r="BO44" i="5" s="1"/>
  <c r="AG44" i="5"/>
  <c r="AI44" i="5" s="1"/>
  <c r="BP44" i="5" s="1"/>
  <c r="BQ5" i="5" l="1"/>
  <c r="BQ7" i="5"/>
  <c r="BQ9" i="5"/>
  <c r="BQ11" i="5"/>
  <c r="BQ13" i="5"/>
  <c r="BQ15" i="5"/>
  <c r="BQ17" i="5"/>
  <c r="BQ4" i="5"/>
  <c r="BQ6" i="5"/>
  <c r="BQ8" i="5"/>
  <c r="BQ10" i="5"/>
  <c r="BQ12" i="5"/>
  <c r="BQ14" i="5"/>
  <c r="BQ16" i="5"/>
  <c r="BQ87" i="5"/>
  <c r="BQ88" i="5"/>
  <c r="BQ44" i="5"/>
  <c r="BQ43" i="5"/>
  <c r="BM83" i="5"/>
  <c r="BO83" i="5" s="1"/>
  <c r="AG83" i="5"/>
  <c r="AI83" i="5" s="1"/>
  <c r="BP83" i="5" s="1"/>
  <c r="BM41" i="5"/>
  <c r="BO41" i="5" s="1"/>
  <c r="AG41" i="5"/>
  <c r="AI41" i="5" s="1"/>
  <c r="BP41" i="5" s="1"/>
  <c r="BM42" i="5"/>
  <c r="BO42" i="5" s="1"/>
  <c r="AG42" i="5"/>
  <c r="AI42" i="5" s="1"/>
  <c r="BP42" i="5" s="1"/>
  <c r="BM40" i="5"/>
  <c r="BO40" i="5" s="1"/>
  <c r="AG40" i="5"/>
  <c r="AI40" i="5" s="1"/>
  <c r="BP40" i="5" s="1"/>
  <c r="BM38" i="5"/>
  <c r="BO38" i="5" s="1"/>
  <c r="AG38" i="5"/>
  <c r="AI38" i="5" s="1"/>
  <c r="BP38" i="5" s="1"/>
  <c r="BM39" i="5"/>
  <c r="BO39" i="5" s="1"/>
  <c r="AG39" i="5"/>
  <c r="AI39" i="5" s="1"/>
  <c r="BP39" i="5" s="1"/>
  <c r="BM34" i="5"/>
  <c r="BO34" i="5" s="1"/>
  <c r="AG34" i="5"/>
  <c r="AI34" i="5" s="1"/>
  <c r="BP34" i="5" s="1"/>
  <c r="BM127" i="5"/>
  <c r="BO127" i="5" s="1"/>
  <c r="AG127" i="5"/>
  <c r="AI127" i="5" s="1"/>
  <c r="BP127" i="5" s="1"/>
  <c r="BM125" i="5"/>
  <c r="BO125" i="5" s="1"/>
  <c r="AG125" i="5"/>
  <c r="AI125" i="5" s="1"/>
  <c r="BP125" i="5" s="1"/>
  <c r="BM126" i="5"/>
  <c r="BO126" i="5" s="1"/>
  <c r="AG126" i="5"/>
  <c r="AI126" i="5" s="1"/>
  <c r="BP126" i="5" s="1"/>
  <c r="BM99" i="5"/>
  <c r="BO99" i="5" s="1"/>
  <c r="AG99" i="5"/>
  <c r="AI99" i="5" s="1"/>
  <c r="BP99" i="5" s="1"/>
  <c r="BM118" i="5"/>
  <c r="BO118" i="5" s="1"/>
  <c r="AG118" i="5"/>
  <c r="AI118" i="5" s="1"/>
  <c r="BP118" i="5" s="1"/>
  <c r="BM117" i="5"/>
  <c r="BO117" i="5" s="1"/>
  <c r="AG117" i="5"/>
  <c r="AI117" i="5" s="1"/>
  <c r="BP117" i="5" s="1"/>
  <c r="BM29" i="5"/>
  <c r="BO29" i="5" s="1"/>
  <c r="AG29" i="5"/>
  <c r="AI29" i="5" s="1"/>
  <c r="BP29" i="5" s="1"/>
  <c r="BM98" i="5"/>
  <c r="BO98" i="5" s="1"/>
  <c r="AG98" i="5"/>
  <c r="AI98" i="5" s="1"/>
  <c r="BP98" i="5" s="1"/>
  <c r="BM66" i="5"/>
  <c r="BO66" i="5" s="1"/>
  <c r="AG66" i="5"/>
  <c r="AI66" i="5" s="1"/>
  <c r="BP66" i="5" s="1"/>
  <c r="BM90" i="5"/>
  <c r="BO90" i="5" s="1"/>
  <c r="AG90" i="5"/>
  <c r="AI90" i="5" s="1"/>
  <c r="BP90" i="5" s="1"/>
  <c r="BM89" i="5"/>
  <c r="BO89" i="5" s="1"/>
  <c r="AG89" i="5"/>
  <c r="AI89" i="5" s="1"/>
  <c r="BP89" i="5" s="1"/>
  <c r="BQ38" i="5" l="1"/>
  <c r="BQ83" i="5"/>
  <c r="BQ41" i="5"/>
  <c r="BQ39" i="5"/>
  <c r="BQ42" i="5"/>
  <c r="BQ40" i="5"/>
  <c r="BQ34" i="5"/>
  <c r="BQ126" i="5"/>
  <c r="BQ127" i="5"/>
  <c r="BQ125" i="5"/>
  <c r="BQ99" i="5"/>
  <c r="BQ117" i="5"/>
  <c r="BQ118" i="5"/>
  <c r="BQ29" i="5"/>
  <c r="BQ90" i="5"/>
  <c r="BQ98" i="5"/>
  <c r="BQ66" i="5"/>
  <c r="BQ89" i="5"/>
  <c r="BM28" i="5" l="1"/>
  <c r="BO28" i="5" s="1"/>
  <c r="AG28" i="5"/>
  <c r="AI28" i="5" s="1"/>
  <c r="BP28" i="5" s="1"/>
  <c r="BM24" i="5"/>
  <c r="BO24" i="5" s="1"/>
  <c r="AG24" i="5"/>
  <c r="AI24" i="5" s="1"/>
  <c r="BP24" i="5" s="1"/>
  <c r="BM124" i="5"/>
  <c r="BO124" i="5" s="1"/>
  <c r="AG124" i="5"/>
  <c r="AI124" i="5" s="1"/>
  <c r="BP124" i="5" s="1"/>
  <c r="BM48" i="5"/>
  <c r="BO48" i="5" s="1"/>
  <c r="BM27" i="5"/>
  <c r="BO27" i="5" s="1"/>
  <c r="BM45" i="5"/>
  <c r="BO45" i="5" s="1"/>
  <c r="BM25" i="5"/>
  <c r="BO25" i="5" s="1"/>
  <c r="BM50" i="5"/>
  <c r="BO50" i="5" s="1"/>
  <c r="BM30" i="5"/>
  <c r="BO30" i="5" s="1"/>
  <c r="BM47" i="5"/>
  <c r="BO47" i="5" s="1"/>
  <c r="AG48" i="5"/>
  <c r="AI48" i="5" s="1"/>
  <c r="BP48" i="5" s="1"/>
  <c r="AG27" i="5"/>
  <c r="AI27" i="5" s="1"/>
  <c r="BP27" i="5" s="1"/>
  <c r="AG45" i="5"/>
  <c r="AI45" i="5" s="1"/>
  <c r="BP45" i="5" s="1"/>
  <c r="AG25" i="5"/>
  <c r="AI25" i="5" s="1"/>
  <c r="BP25" i="5" s="1"/>
  <c r="AG50" i="5"/>
  <c r="AI50" i="5" s="1"/>
  <c r="BP50" i="5" s="1"/>
  <c r="AG30" i="5"/>
  <c r="AI30" i="5" s="1"/>
  <c r="BP30" i="5" s="1"/>
  <c r="AG47" i="5"/>
  <c r="AI47" i="5" s="1"/>
  <c r="BP47" i="5" s="1"/>
  <c r="BM65" i="5"/>
  <c r="BO65" i="5" s="1"/>
  <c r="BM72" i="5"/>
  <c r="BO72" i="5" s="1"/>
  <c r="BM70" i="5"/>
  <c r="BO70" i="5" s="1"/>
  <c r="BM77" i="5"/>
  <c r="BO77" i="5" s="1"/>
  <c r="BM67" i="5"/>
  <c r="BO67" i="5" s="1"/>
  <c r="BM92" i="5"/>
  <c r="BO92" i="5" s="1"/>
  <c r="BM75" i="5"/>
  <c r="BO75" i="5" s="1"/>
  <c r="BM69" i="5"/>
  <c r="BO69" i="5" s="1"/>
  <c r="AG65" i="5"/>
  <c r="AI65" i="5" s="1"/>
  <c r="BP65" i="5" s="1"/>
  <c r="AG72" i="5"/>
  <c r="AI72" i="5" s="1"/>
  <c r="BP72" i="5" s="1"/>
  <c r="AG70" i="5"/>
  <c r="AI70" i="5" s="1"/>
  <c r="BP70" i="5" s="1"/>
  <c r="AG77" i="5"/>
  <c r="AI77" i="5" s="1"/>
  <c r="BP77" i="5" s="1"/>
  <c r="AG67" i="5"/>
  <c r="AI67" i="5" s="1"/>
  <c r="BP67" i="5" s="1"/>
  <c r="AG92" i="5"/>
  <c r="AI92" i="5" s="1"/>
  <c r="BP92" i="5" s="1"/>
  <c r="AG75" i="5"/>
  <c r="AI75" i="5" s="1"/>
  <c r="BP75" i="5" s="1"/>
  <c r="AG69" i="5"/>
  <c r="AI69" i="5" s="1"/>
  <c r="BP69" i="5" s="1"/>
  <c r="BM55" i="5"/>
  <c r="BO55" i="5" s="1"/>
  <c r="BM58" i="5"/>
  <c r="BO58" i="5" s="1"/>
  <c r="BM59" i="5"/>
  <c r="BO59" i="5" s="1"/>
  <c r="BM57" i="5"/>
  <c r="BO57" i="5" s="1"/>
  <c r="BM86" i="5"/>
  <c r="BO86" i="5" s="1"/>
  <c r="BM73" i="5"/>
  <c r="BO73" i="5" s="1"/>
  <c r="BM78" i="5"/>
  <c r="BO78" i="5" s="1"/>
  <c r="BM85" i="5"/>
  <c r="BO85" i="5" s="1"/>
  <c r="BM71" i="5"/>
  <c r="BO71" i="5" s="1"/>
  <c r="BM76" i="5"/>
  <c r="BO76" i="5" s="1"/>
  <c r="BM81" i="5"/>
  <c r="BO81" i="5" s="1"/>
  <c r="BM82" i="5"/>
  <c r="BO82" i="5" s="1"/>
  <c r="BM91" i="5"/>
  <c r="BO91" i="5" s="1"/>
  <c r="BM68" i="5"/>
  <c r="BO68" i="5" s="1"/>
  <c r="BM84" i="5"/>
  <c r="BO84" i="5" s="1"/>
  <c r="BM74" i="5"/>
  <c r="BO74" i="5" s="1"/>
  <c r="BM79" i="5"/>
  <c r="BO79" i="5" s="1"/>
  <c r="BM80" i="5"/>
  <c r="BO80" i="5" s="1"/>
  <c r="BM111" i="5"/>
  <c r="BO111" i="5" s="1"/>
  <c r="BM109" i="5"/>
  <c r="BO109" i="5" s="1"/>
  <c r="BM103" i="5"/>
  <c r="BO103" i="5" s="1"/>
  <c r="BM101" i="5"/>
  <c r="BO101" i="5" s="1"/>
  <c r="AG111" i="5"/>
  <c r="AI111" i="5" s="1"/>
  <c r="BP111" i="5" s="1"/>
  <c r="AG109" i="5"/>
  <c r="AI109" i="5" s="1"/>
  <c r="BP109" i="5" s="1"/>
  <c r="AG103" i="5"/>
  <c r="AI103" i="5" s="1"/>
  <c r="BP103" i="5" s="1"/>
  <c r="AG101" i="5"/>
  <c r="AI101" i="5" s="1"/>
  <c r="BP101" i="5" s="1"/>
  <c r="AG106" i="5"/>
  <c r="AI106" i="5" s="1"/>
  <c r="BP106" i="5" s="1"/>
  <c r="AG97" i="5"/>
  <c r="AI97" i="5" s="1"/>
  <c r="BP97" i="5" s="1"/>
  <c r="AG104" i="5"/>
  <c r="AI104" i="5" s="1"/>
  <c r="AG108" i="5"/>
  <c r="AI108" i="5" s="1"/>
  <c r="AG100" i="5"/>
  <c r="AI100" i="5" s="1"/>
  <c r="BP100" i="5" s="1"/>
  <c r="AG102" i="5"/>
  <c r="AI102" i="5" s="1"/>
  <c r="BP102" i="5" s="1"/>
  <c r="AG105" i="5"/>
  <c r="AI105" i="5" s="1"/>
  <c r="BP105" i="5" s="1"/>
  <c r="AG110" i="5"/>
  <c r="AI110" i="5" s="1"/>
  <c r="AG107" i="5"/>
  <c r="AI107" i="5" s="1"/>
  <c r="BP107" i="5" s="1"/>
  <c r="AG86" i="5"/>
  <c r="AI86" i="5" s="1"/>
  <c r="BP86" i="5" s="1"/>
  <c r="AG73" i="5"/>
  <c r="AI73" i="5" s="1"/>
  <c r="BP73" i="5" s="1"/>
  <c r="AG78" i="5"/>
  <c r="AI78" i="5" s="1"/>
  <c r="BP78" i="5" s="1"/>
  <c r="AG85" i="5"/>
  <c r="AI85" i="5" s="1"/>
  <c r="BP85" i="5" s="1"/>
  <c r="AG71" i="5"/>
  <c r="AI71" i="5" s="1"/>
  <c r="BP71" i="5" s="1"/>
  <c r="AG76" i="5"/>
  <c r="AI76" i="5" s="1"/>
  <c r="BP76" i="5" s="1"/>
  <c r="AG81" i="5"/>
  <c r="AI81" i="5" s="1"/>
  <c r="BP81" i="5" s="1"/>
  <c r="AG82" i="5"/>
  <c r="AI82" i="5" s="1"/>
  <c r="BP82" i="5" s="1"/>
  <c r="AG91" i="5"/>
  <c r="AI91" i="5" s="1"/>
  <c r="BP91" i="5" s="1"/>
  <c r="AG68" i="5"/>
  <c r="AI68" i="5" s="1"/>
  <c r="BP68" i="5" s="1"/>
  <c r="AG84" i="5"/>
  <c r="AI84" i="5" s="1"/>
  <c r="BP84" i="5" s="1"/>
  <c r="AG74" i="5"/>
  <c r="AI74" i="5" s="1"/>
  <c r="BP74" i="5" s="1"/>
  <c r="AG79" i="5"/>
  <c r="AI79" i="5" s="1"/>
  <c r="BP79" i="5" s="1"/>
  <c r="AG80" i="5"/>
  <c r="AI80" i="5" s="1"/>
  <c r="BP80" i="5" s="1"/>
  <c r="AG55" i="5"/>
  <c r="AI55" i="5" s="1"/>
  <c r="BP55" i="5" s="1"/>
  <c r="AG58" i="5"/>
  <c r="AG59" i="5"/>
  <c r="AG57" i="5"/>
  <c r="AI57" i="5" s="1"/>
  <c r="BP57" i="5" s="1"/>
  <c r="AG60" i="5"/>
  <c r="AI60" i="5" s="1"/>
  <c r="AG56" i="5"/>
  <c r="AI56" i="5" s="1"/>
  <c r="AG36" i="5"/>
  <c r="AI36" i="5" s="1"/>
  <c r="BP36" i="5" s="1"/>
  <c r="AG32" i="5"/>
  <c r="AG35" i="5"/>
  <c r="AI35" i="5" s="1"/>
  <c r="AG37" i="5"/>
  <c r="AI37" i="5" s="1"/>
  <c r="AG22" i="5"/>
  <c r="AI22" i="5" s="1"/>
  <c r="AG31" i="5"/>
  <c r="AI31" i="5" s="1"/>
  <c r="AG49" i="5"/>
  <c r="AI49" i="5" s="1"/>
  <c r="AG46" i="5"/>
  <c r="AI46" i="5" s="1"/>
  <c r="AG33" i="5"/>
  <c r="AI33" i="5" s="1"/>
  <c r="BP33" i="5" s="1"/>
  <c r="AG26" i="5"/>
  <c r="AI26" i="5" s="1"/>
  <c r="AG23" i="5"/>
  <c r="AI23" i="5" s="1"/>
  <c r="BM33" i="5"/>
  <c r="BO33" i="5" s="1"/>
  <c r="BM97" i="5"/>
  <c r="BO97" i="5" s="1"/>
  <c r="BM106" i="5"/>
  <c r="BO106" i="5" s="1"/>
  <c r="BM107" i="5"/>
  <c r="BO107" i="5" s="1"/>
  <c r="BM105" i="5"/>
  <c r="BO105" i="5" s="1"/>
  <c r="BM100" i="5"/>
  <c r="BO100" i="5" s="1"/>
  <c r="BM102" i="5"/>
  <c r="BO102" i="5" s="1"/>
  <c r="BM23" i="5"/>
  <c r="BM31" i="5"/>
  <c r="BM35" i="5"/>
  <c r="BM37" i="5"/>
  <c r="BM46" i="5"/>
  <c r="BM22" i="5"/>
  <c r="BM49" i="5"/>
  <c r="BM26" i="5"/>
  <c r="BM32" i="5"/>
  <c r="BO32" i="5" s="1"/>
  <c r="BM36" i="5"/>
  <c r="BO36" i="5" s="1"/>
  <c r="BM60" i="5"/>
  <c r="BO60" i="5" s="1"/>
  <c r="BM56" i="5"/>
  <c r="BM104" i="5"/>
  <c r="BO104" i="5" s="1"/>
  <c r="BM110" i="5"/>
  <c r="BM108" i="5"/>
  <c r="AG18" i="5"/>
  <c r="AI59" i="5" l="1"/>
  <c r="BP59" i="5" s="1"/>
  <c r="BQ59" i="5" s="1"/>
  <c r="AI32" i="5"/>
  <c r="BP32" i="5" s="1"/>
  <c r="BQ32" i="5" s="1"/>
  <c r="AI58" i="5"/>
  <c r="BP58" i="5" s="1"/>
  <c r="BQ58" i="5" s="1"/>
  <c r="BQ28" i="5"/>
  <c r="BQ24" i="5"/>
  <c r="BQ124" i="5"/>
  <c r="BQ25" i="5"/>
  <c r="BQ27" i="5"/>
  <c r="BQ30" i="5"/>
  <c r="BQ47" i="5"/>
  <c r="BQ50" i="5"/>
  <c r="BQ45" i="5"/>
  <c r="BQ48" i="5"/>
  <c r="BQ72" i="5"/>
  <c r="BQ69" i="5"/>
  <c r="BQ92" i="5"/>
  <c r="BQ75" i="5"/>
  <c r="BQ67" i="5"/>
  <c r="BQ70" i="5"/>
  <c r="BQ65" i="5"/>
  <c r="BQ77" i="5"/>
  <c r="BQ101" i="5"/>
  <c r="BQ109" i="5"/>
  <c r="BQ80" i="5"/>
  <c r="BQ74" i="5"/>
  <c r="BQ84" i="5"/>
  <c r="BQ91" i="5"/>
  <c r="BQ82" i="5"/>
  <c r="BQ71" i="5"/>
  <c r="BQ78" i="5"/>
  <c r="BQ86" i="5"/>
  <c r="BQ57" i="5"/>
  <c r="BQ103" i="5"/>
  <c r="BQ111" i="5"/>
  <c r="BQ79" i="5"/>
  <c r="BQ68" i="5"/>
  <c r="BQ81" i="5"/>
  <c r="BQ76" i="5"/>
  <c r="BQ85" i="5"/>
  <c r="BQ73" i="5"/>
  <c r="BQ55" i="5"/>
  <c r="BQ106" i="5"/>
  <c r="BQ97" i="5"/>
  <c r="BQ33" i="5"/>
  <c r="BQ107" i="5"/>
  <c r="BQ105" i="5"/>
  <c r="BQ100" i="5"/>
  <c r="BQ102" i="5"/>
  <c r="BQ60" i="5"/>
  <c r="BQ36" i="5"/>
  <c r="BO108" i="5"/>
  <c r="BP108" i="5"/>
  <c r="BP104" i="5"/>
  <c r="BQ104" i="5" l="1"/>
  <c r="BQ108" i="5"/>
  <c r="AI18" i="5" l="1"/>
  <c r="BO110" i="5" l="1"/>
  <c r="BO37" i="5"/>
  <c r="BO23" i="5"/>
  <c r="BP37" i="5"/>
  <c r="BP23" i="5"/>
  <c r="BO56" i="5"/>
  <c r="BP56" i="5"/>
  <c r="BO49" i="5"/>
  <c r="BO31" i="5"/>
  <c r="BP49" i="5"/>
  <c r="BP31" i="5"/>
  <c r="BP110" i="5"/>
  <c r="BO46" i="5"/>
  <c r="BO26" i="5"/>
  <c r="BO22" i="5"/>
  <c r="BO35" i="5"/>
  <c r="BP46" i="5"/>
  <c r="BP26" i="5"/>
  <c r="BP22" i="5"/>
  <c r="BP35" i="5"/>
  <c r="BM116" i="5"/>
  <c r="BO116" i="5" s="1"/>
  <c r="BM119" i="5"/>
  <c r="BO119" i="5" s="1"/>
  <c r="AG119" i="5"/>
  <c r="AI119" i="5" s="1"/>
  <c r="BP119" i="5" s="1"/>
  <c r="AG116" i="5"/>
  <c r="AI116" i="5" s="1"/>
  <c r="BP116" i="5" s="1"/>
  <c r="BQ119" i="5" l="1"/>
  <c r="BQ49" i="5"/>
  <c r="BQ46" i="5"/>
  <c r="BQ37" i="5"/>
  <c r="BQ110" i="5"/>
  <c r="BQ22" i="5"/>
  <c r="BQ56" i="5"/>
  <c r="BQ116" i="5"/>
  <c r="BQ31" i="5"/>
  <c r="BQ35" i="5"/>
  <c r="BQ26" i="5"/>
  <c r="BQ23" i="5"/>
</calcChain>
</file>

<file path=xl/sharedStrings.xml><?xml version="1.0" encoding="utf-8"?>
<sst xmlns="http://schemas.openxmlformats.org/spreadsheetml/2006/main" count="548" uniqueCount="225">
  <si>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</si>
  <si>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</si>
  <si>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</si>
  <si>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</si>
  <si>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</si>
  <si>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</si>
  <si>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</si>
  <si>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</si>
  <si>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</si>
  <si>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</si>
  <si>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</si>
  <si>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</si>
  <si>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</si>
  <si>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</si>
  <si>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</si>
  <si>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</si>
  <si>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</si>
  <si>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</si>
  <si>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</si>
  <si>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Giel van der Linden</t>
  </si>
  <si>
    <t>Jan van Tien</t>
  </si>
  <si>
    <t>Bert Berben</t>
  </si>
  <si>
    <t>Nuenen</t>
  </si>
  <si>
    <t>Mierlo</t>
  </si>
  <si>
    <t>Jordy van der Wijst</t>
  </si>
  <si>
    <t>Griendtsveen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</si>
  <si>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</si>
  <si>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</si>
  <si>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</si>
  <si>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</si>
  <si>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</si>
  <si>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</si>
  <si>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</si>
  <si>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Heythuijsen</t>
  </si>
  <si>
    <t>Hans Hoens</t>
  </si>
  <si>
    <t>Borkel &amp; Schaft</t>
  </si>
  <si>
    <t>Eersel</t>
  </si>
  <si>
    <t>Ger Verstegen</t>
  </si>
  <si>
    <t>55.</t>
  </si>
  <si>
    <t>Roermond</t>
  </si>
  <si>
    <t>66.</t>
  </si>
  <si>
    <t>Jack Lamers</t>
  </si>
  <si>
    <t>Dries Vissers</t>
  </si>
  <si>
    <t>Karel Geentjens</t>
  </si>
  <si>
    <t>Arendonk ( B. )</t>
  </si>
  <si>
    <t>Hamont</t>
  </si>
  <si>
    <t>Vlimmeren ( B. )</t>
  </si>
  <si>
    <t>88.</t>
  </si>
  <si>
    <t>Hans Verhoeven</t>
  </si>
  <si>
    <t>99.</t>
  </si>
  <si>
    <t>Peter Zeegers</t>
  </si>
  <si>
    <t>Meijel</t>
  </si>
  <si>
    <t>Niels Vermeulen</t>
  </si>
  <si>
    <t>Theo Raaijmakers</t>
  </si>
  <si>
    <t>333.</t>
  </si>
  <si>
    <t>Kevin Swennen</t>
  </si>
  <si>
    <t>Berlicum</t>
  </si>
  <si>
    <t>Anneke Cremers</t>
  </si>
  <si>
    <t>Windraak</t>
  </si>
  <si>
    <t>Ilse Kuenen</t>
  </si>
  <si>
    <t>Wagenberg</t>
  </si>
  <si>
    <t>Dimitri Verstraeten</t>
  </si>
  <si>
    <t>Brent Janssen</t>
  </si>
  <si>
    <t>Swolgen</t>
  </si>
  <si>
    <t>Jan van Riel</t>
  </si>
  <si>
    <t>Charissa Den Ridder</t>
  </si>
  <si>
    <t>Terheijden</t>
  </si>
  <si>
    <t>Zundert</t>
  </si>
  <si>
    <t>Frans Marijnissen</t>
  </si>
  <si>
    <t>Sam Couwenberg</t>
  </si>
  <si>
    <t>Veulen</t>
  </si>
  <si>
    <t>Annemarie Kuenen</t>
  </si>
  <si>
    <t>Jur Baijens</t>
  </si>
  <si>
    <t>Duizel</t>
  </si>
  <si>
    <t>Gilze</t>
  </si>
  <si>
    <t>4.</t>
  </si>
  <si>
    <t>Demi Timmers</t>
  </si>
  <si>
    <t>Geldrop</t>
  </si>
  <si>
    <t>Bram Lemmens</t>
  </si>
  <si>
    <t>Dirk Bastiaansen</t>
  </si>
  <si>
    <t>Baexem</t>
  </si>
  <si>
    <t>44.</t>
  </si>
  <si>
    <t>Oosterhout</t>
  </si>
  <si>
    <t>Amy Michielsen</t>
  </si>
  <si>
    <t>Bernie Damen</t>
  </si>
  <si>
    <t>Prinsenbeek</t>
  </si>
  <si>
    <t>Piet Peepers</t>
  </si>
  <si>
    <t>Keldonk</t>
  </si>
  <si>
    <t>Katrien Lanen</t>
  </si>
  <si>
    <t>Geel</t>
  </si>
  <si>
    <t>Tessa in 't Groen</t>
  </si>
  <si>
    <t>101.</t>
  </si>
  <si>
    <t>Rudi van Bijlen</t>
  </si>
  <si>
    <t>Dongen</t>
  </si>
  <si>
    <t>Geel ( B. )</t>
  </si>
  <si>
    <t>Sibrim Lemmens</t>
  </si>
  <si>
    <t>Tielt-Winge ( B. )</t>
  </si>
  <si>
    <t>Erik Verloo</t>
  </si>
  <si>
    <t xml:space="preserve">Britt Luycks </t>
  </si>
  <si>
    <t xml:space="preserve">Poppel ( B. ) </t>
  </si>
  <si>
    <t>Lommel ( B. )</t>
  </si>
  <si>
    <t>Carlo Vermeulen</t>
  </si>
  <si>
    <t>Theo Timmermans</t>
  </si>
  <si>
    <t>Breda</t>
  </si>
  <si>
    <t>Bernd Wouters</t>
  </si>
  <si>
    <t>Berendrecht ( B. )</t>
  </si>
  <si>
    <t>34.</t>
  </si>
  <si>
    <t>Johan Beliën</t>
  </si>
  <si>
    <t>Hamont  ( B. )</t>
  </si>
  <si>
    <t>Jonas Corten</t>
  </si>
  <si>
    <t>Bekkevoort ( B. )</t>
  </si>
  <si>
    <t>Johan van Hooydonk</t>
  </si>
  <si>
    <t>Bavel</t>
  </si>
  <si>
    <t>Jeugd onder de 12</t>
  </si>
  <si>
    <t>Denise Bakker</t>
  </si>
  <si>
    <t>111.</t>
  </si>
  <si>
    <t>Joeri van Hulle</t>
  </si>
  <si>
    <t>155.</t>
  </si>
  <si>
    <t>Michiel van Hulle</t>
  </si>
  <si>
    <t>Harrie van Hoof</t>
  </si>
  <si>
    <t>Anne Zaayer</t>
  </si>
  <si>
    <t>Zwevezele ( B. )</t>
  </si>
  <si>
    <t>Wadenoyen</t>
  </si>
  <si>
    <t>Kaatsheuvel</t>
  </si>
  <si>
    <t>Gastel</t>
  </si>
  <si>
    <t xml:space="preserve">Mark v.d. Wildenberg </t>
  </si>
  <si>
    <t>Patrick Engelen</t>
  </si>
  <si>
    <t>Lierop</t>
  </si>
  <si>
    <t xml:space="preserve">Stephano Mulder </t>
  </si>
  <si>
    <t>Heesch</t>
  </si>
  <si>
    <t>5.</t>
  </si>
  <si>
    <t>Marcel Coolen</t>
  </si>
  <si>
    <t>Eric Steijvers</t>
  </si>
  <si>
    <t>Panningen</t>
  </si>
  <si>
    <t>Bocholt (B)</t>
  </si>
  <si>
    <t>Angeline  Steijvers</t>
  </si>
  <si>
    <t>Jordy Reuvers</t>
  </si>
  <si>
    <t>Zevenbergen</t>
  </si>
  <si>
    <t>3.</t>
  </si>
  <si>
    <t>Lonneke v. den Eijnden</t>
  </si>
  <si>
    <t>Linda Smits</t>
  </si>
  <si>
    <t>Schijndel</t>
  </si>
  <si>
    <t>1.</t>
  </si>
  <si>
    <t>Lars Verstegen</t>
  </si>
  <si>
    <t>Melick</t>
  </si>
  <si>
    <t>Nick Weytjens</t>
  </si>
  <si>
    <t>Zutendaal</t>
  </si>
  <si>
    <t>Kenny Kanora</t>
  </si>
  <si>
    <t>Tielen ( B. )</t>
  </si>
  <si>
    <t>64.</t>
  </si>
  <si>
    <t>112.</t>
  </si>
  <si>
    <t>Jeffry Scholten</t>
  </si>
  <si>
    <t>17.</t>
  </si>
  <si>
    <t>Chayton Huskens</t>
  </si>
  <si>
    <t>Harrie Verstappen</t>
  </si>
  <si>
    <t>94.</t>
  </si>
  <si>
    <t>Jan Heijnen</t>
  </si>
  <si>
    <t>Leo van de Burgt</t>
  </si>
  <si>
    <t>2a</t>
  </si>
  <si>
    <t>2b</t>
  </si>
  <si>
    <t>2c</t>
  </si>
  <si>
    <t>2d</t>
  </si>
  <si>
    <t>2e</t>
  </si>
  <si>
    <t>6a</t>
  </si>
  <si>
    <t>6b</t>
  </si>
  <si>
    <t>6c</t>
  </si>
  <si>
    <t>6d</t>
  </si>
  <si>
    <t>6e</t>
  </si>
  <si>
    <t>13a</t>
  </si>
  <si>
    <t>13b</t>
  </si>
  <si>
    <t>13c</t>
  </si>
  <si>
    <t>13d</t>
  </si>
  <si>
    <t>13e</t>
  </si>
  <si>
    <t>Uitslag EGM -- IMC    2022  /  2023.     11 &amp; 12 februari  2023</t>
  </si>
  <si>
    <t>Uitslag EGM -- IMC    2022  /  2023.     11 &amp; 12 februari 2023</t>
  </si>
  <si>
    <t>10.</t>
  </si>
  <si>
    <t>Kaya Martinus</t>
  </si>
  <si>
    <t>Nijmegen</t>
  </si>
  <si>
    <t>567.</t>
  </si>
  <si>
    <t>Seppe Verlee</t>
  </si>
  <si>
    <t>Sinaai Waas ( B. )</t>
  </si>
  <si>
    <t>Marc Hanssen</t>
  </si>
  <si>
    <t>Venray</t>
  </si>
  <si>
    <t>Maarten de Krom</t>
  </si>
  <si>
    <t xml:space="preserve">Meensel-Kiezegen </t>
  </si>
  <si>
    <t>777.</t>
  </si>
  <si>
    <t>Ivo Swinkels</t>
  </si>
  <si>
    <t>Haghorst</t>
  </si>
  <si>
    <t>Inez Oeyen</t>
  </si>
  <si>
    <t>Lommel</t>
  </si>
  <si>
    <t>234.</t>
  </si>
  <si>
    <t>Menteam Willems</t>
  </si>
  <si>
    <t>Overpelt</t>
  </si>
  <si>
    <t>Stan van Eijk</t>
  </si>
  <si>
    <t>Schinveld</t>
  </si>
  <si>
    <t>Bruno Taverniers</t>
  </si>
  <si>
    <t>Zandvliet ( B. )</t>
  </si>
  <si>
    <t>Peter Schellens</t>
  </si>
  <si>
    <t>Lichtervelde ( B. )</t>
  </si>
  <si>
    <t>Fleurtje Vorstenbosch</t>
  </si>
  <si>
    <t>Kees Liebregts</t>
  </si>
  <si>
    <t>O.-W.&amp;Middelbeers</t>
  </si>
  <si>
    <t>Martien Winters</t>
  </si>
  <si>
    <t>Soerendonk</t>
  </si>
  <si>
    <t>Dreumel</t>
  </si>
  <si>
    <t>Joop Gommers</t>
  </si>
  <si>
    <t>Liempde</t>
  </si>
  <si>
    <t>Johan van Zeeland</t>
  </si>
  <si>
    <t>St. Anthonus</t>
  </si>
  <si>
    <t>Jan Tonnaer</t>
  </si>
  <si>
    <t>Weert</t>
  </si>
  <si>
    <t>Sylvia Haerkens</t>
  </si>
  <si>
    <t>Tim Steijvers</t>
  </si>
  <si>
    <t>Tobe Berrens</t>
  </si>
  <si>
    <t>O.l.v. Waver</t>
  </si>
  <si>
    <t>Eric Eijpelaar</t>
  </si>
  <si>
    <t>Celine Bakker</t>
  </si>
  <si>
    <t>Valkenswaard</t>
  </si>
  <si>
    <t>Lonneke van de Eijnden</t>
  </si>
  <si>
    <t>Hamont (B)</t>
  </si>
  <si>
    <t>Hans van Meer</t>
  </si>
  <si>
    <t>Quinten van Beers</t>
  </si>
  <si>
    <t>1234.</t>
  </si>
  <si>
    <t>321.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</si>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</sst>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9"/>
      <color rgb="FF0000FF"/>
      <name val="Verdana"/>
      <family val="2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12"/>
      <color rgb="FF002060"/>
      <name val="Calibri"/>
      <family val="2"/>
    </font>
    <font>
      <b/>
      <sz val="9"/>
      <color rgb="FFC00000"/>
      <name val="Verdana"/>
      <family val="2"/>
    </font>
    <font>
      <sz val="9"/>
      <color rgb="FFC00000"/>
      <name val="Verdana"/>
      <family val="2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6"/>
      <color rgb="FFC00000"/>
      <name val="Calibri"/>
      <family val="2"/>
    </font>
    <font>
      <b/>
      <sz val="12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0"/>
      <color theme="8" tint="-0.499984740745262"/>
      <name val="Calibri"/>
      <family val="2"/>
    </font>
    <font>
      <b/>
      <sz val="9"/>
      <color theme="8" tint="-0.499984740745262"/>
      <name val="Verdana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0"/>
      <color theme="6" tint="-0.249977111117893"/>
      <name val="Calibri"/>
      <family val="2"/>
    </font>
    <font>
      <b/>
      <sz val="9"/>
      <color theme="6" tint="-0.249977111117893"/>
      <name val="Verdana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0"/>
      <color theme="6" tint="-0.499984740745262"/>
      <name val="Verdana"/>
      <family val="2"/>
    </font>
    <font>
      <b/>
      <sz val="12"/>
      <color rgb="FF0070C0"/>
      <name val="Calibri"/>
      <family val="2"/>
      <scheme val="minor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10"/>
      <color rgb="FF800080"/>
      <name val="Verdana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26"/>
      <color rgb="FF002060"/>
      <name val="Calibri"/>
      <family val="2"/>
    </font>
    <font>
      <b/>
      <sz val="11"/>
      <color rgb="FF002060"/>
      <name val="Calibri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20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269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11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center" vertical="justify" textRotation="73"/>
    </xf>
    <xf numFmtId="0" fontId="12" fillId="0" borderId="4" xfId="0" applyFont="1" applyBorder="1" applyAlignment="1">
      <alignment horizontal="center" vertical="justify" textRotation="73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/>
    <xf numFmtId="0" fontId="15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 wrapText="1"/>
    </xf>
    <xf numFmtId="0" fontId="10" fillId="4" borderId="18" xfId="0" applyFont="1" applyFill="1" applyBorder="1"/>
    <xf numFmtId="0" fontId="10" fillId="4" borderId="18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/>
    <xf numFmtId="0" fontId="10" fillId="4" borderId="14" xfId="0" applyFont="1" applyFill="1" applyBorder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8" fillId="4" borderId="2" xfId="0" applyFont="1" applyFill="1" applyBorder="1"/>
    <xf numFmtId="0" fontId="18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Border="1" applyAlignment="1">
      <alignment horizontal="left"/>
    </xf>
    <xf numFmtId="0" fontId="10" fillId="4" borderId="8" xfId="0" applyFont="1" applyFill="1" applyBorder="1"/>
    <xf numFmtId="0" fontId="10" fillId="4" borderId="8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" fillId="0" borderId="12" xfId="0" applyFont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0" fontId="14" fillId="0" borderId="18" xfId="0" applyFont="1" applyBorder="1" applyAlignment="1">
      <alignment horizontal="center" vertical="center"/>
    </xf>
    <xf numFmtId="0" fontId="20" fillId="0" borderId="0" xfId="0" applyFont="1"/>
    <xf numFmtId="0" fontId="21" fillId="0" borderId="5" xfId="0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/>
    </xf>
    <xf numFmtId="0" fontId="21" fillId="0" borderId="9" xfId="0" applyFont="1" applyBorder="1"/>
    <xf numFmtId="0" fontId="25" fillId="2" borderId="1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/>
    <xf numFmtId="0" fontId="4" fillId="0" borderId="0" xfId="0" applyFont="1"/>
    <xf numFmtId="0" fontId="27" fillId="0" borderId="0" xfId="0" applyFont="1"/>
    <xf numFmtId="0" fontId="18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6" xfId="0" applyFont="1" applyBorder="1"/>
    <xf numFmtId="0" fontId="30" fillId="0" borderId="0" xfId="0" applyFont="1" applyAlignment="1">
      <alignment horizontal="center" vertical="justify" textRotation="73" wrapText="1"/>
    </xf>
    <xf numFmtId="0" fontId="28" fillId="0" borderId="0" xfId="0" applyFont="1" applyAlignment="1">
      <alignment horizontal="center" vertical="justify" textRotation="73" wrapText="1"/>
    </xf>
    <xf numFmtId="2" fontId="31" fillId="4" borderId="18" xfId="0" applyNumberFormat="1" applyFont="1" applyFill="1" applyBorder="1" applyAlignment="1">
      <alignment horizontal="center" vertical="center"/>
    </xf>
    <xf numFmtId="2" fontId="31" fillId="4" borderId="2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6" xfId="0" applyFont="1" applyBorder="1"/>
    <xf numFmtId="0" fontId="35" fillId="0" borderId="0" xfId="0" applyFont="1" applyAlignment="1">
      <alignment horizontal="center" vertical="justify" textRotation="73"/>
    </xf>
    <xf numFmtId="0" fontId="36" fillId="0" borderId="18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center" vertical="justify" textRotation="73"/>
    </xf>
    <xf numFmtId="0" fontId="37" fillId="0" borderId="0" xfId="0" applyFont="1"/>
    <xf numFmtId="0" fontId="36" fillId="4" borderId="18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2" fontId="31" fillId="4" borderId="14" xfId="0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31" fillId="4" borderId="8" xfId="0" applyNumberFormat="1" applyFont="1" applyFill="1" applyBorder="1" applyAlignment="1">
      <alignment horizontal="center" vertical="center"/>
    </xf>
    <xf numFmtId="2" fontId="31" fillId="0" borderId="18" xfId="0" applyNumberFormat="1" applyFont="1" applyBorder="1" applyAlignment="1">
      <alignment horizontal="center" vertical="center"/>
    </xf>
    <xf numFmtId="2" fontId="31" fillId="0" borderId="2" xfId="0" applyNumberFormat="1" applyFont="1" applyBorder="1" applyAlignment="1">
      <alignment horizontal="center" vertical="center"/>
    </xf>
    <xf numFmtId="2" fontId="31" fillId="0" borderId="11" xfId="0" applyNumberFormat="1" applyFont="1" applyBorder="1" applyAlignment="1">
      <alignment horizontal="center" vertical="center"/>
    </xf>
    <xf numFmtId="2" fontId="36" fillId="4" borderId="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8" fillId="0" borderId="0" xfId="0" applyFont="1"/>
    <xf numFmtId="0" fontId="39" fillId="0" borderId="6" xfId="0" applyFont="1" applyBorder="1"/>
    <xf numFmtId="0" fontId="38" fillId="0" borderId="4" xfId="0" applyFont="1" applyBorder="1" applyAlignment="1">
      <alignment horizontal="center" vertical="justify" textRotation="73" wrapText="1"/>
    </xf>
    <xf numFmtId="2" fontId="40" fillId="4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justify" textRotation="73" wrapText="1"/>
    </xf>
    <xf numFmtId="2" fontId="36" fillId="4" borderId="18" xfId="0" applyNumberFormat="1" applyFont="1" applyFill="1" applyBorder="1" applyAlignment="1">
      <alignment horizontal="center" vertical="center"/>
    </xf>
    <xf numFmtId="2" fontId="36" fillId="4" borderId="11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1" fillId="4" borderId="13" xfId="0" applyFont="1" applyFill="1" applyBorder="1" applyAlignment="1">
      <alignment horizontal="right" vertical="top"/>
    </xf>
    <xf numFmtId="0" fontId="41" fillId="0" borderId="14" xfId="0" applyFont="1" applyBorder="1" applyAlignment="1">
      <alignment horizontal="left" vertical="top"/>
    </xf>
    <xf numFmtId="2" fontId="40" fillId="4" borderId="14" xfId="0" applyNumberFormat="1" applyFont="1" applyFill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2" fontId="40" fillId="4" borderId="8" xfId="0" applyNumberFormat="1" applyFont="1" applyFill="1" applyBorder="1" applyAlignment="1">
      <alignment horizontal="center" vertical="center"/>
    </xf>
    <xf numFmtId="2" fontId="38" fillId="0" borderId="11" xfId="0" applyNumberFormat="1" applyFont="1" applyBorder="1" applyAlignment="1">
      <alignment horizontal="center" vertical="center"/>
    </xf>
    <xf numFmtId="0" fontId="42" fillId="0" borderId="0" xfId="0" applyFont="1"/>
    <xf numFmtId="0" fontId="43" fillId="0" borderId="7" xfId="0" applyFont="1" applyBorder="1"/>
    <xf numFmtId="0" fontId="42" fillId="0" borderId="4" xfId="0" applyFont="1" applyBorder="1" applyAlignment="1">
      <alignment horizontal="center" vertical="justify" textRotation="73"/>
    </xf>
    <xf numFmtId="0" fontId="44" fillId="4" borderId="20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justify" textRotation="73"/>
    </xf>
    <xf numFmtId="0" fontId="44" fillId="3" borderId="19" xfId="0" applyFont="1" applyFill="1" applyBorder="1" applyAlignment="1">
      <alignment horizontal="center" vertical="center"/>
    </xf>
    <xf numFmtId="0" fontId="44" fillId="3" borderId="20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horizontal="center" vertical="center"/>
    </xf>
    <xf numFmtId="0" fontId="44" fillId="3" borderId="23" xfId="0" applyFont="1" applyFill="1" applyBorder="1" applyAlignment="1">
      <alignment horizontal="center" vertical="center"/>
    </xf>
    <xf numFmtId="0" fontId="42" fillId="3" borderId="19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4" borderId="26" xfId="0" applyFont="1" applyFill="1" applyBorder="1" applyAlignment="1">
      <alignment horizontal="center" vertical="center"/>
    </xf>
    <xf numFmtId="2" fontId="31" fillId="4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6" fillId="4" borderId="12" xfId="0" applyFont="1" applyFill="1" applyBorder="1" applyAlignment="1">
      <alignment horizontal="right" vertical="top"/>
    </xf>
    <xf numFmtId="0" fontId="16" fillId="4" borderId="12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2" fontId="40" fillId="4" borderId="11" xfId="0" applyNumberFormat="1" applyFont="1" applyFill="1" applyBorder="1" applyAlignment="1">
      <alignment horizontal="center" vertical="center"/>
    </xf>
    <xf numFmtId="0" fontId="47" fillId="0" borderId="0" xfId="0" applyFont="1"/>
    <xf numFmtId="0" fontId="45" fillId="6" borderId="22" xfId="0" applyFont="1" applyFill="1" applyBorder="1" applyAlignment="1">
      <alignment horizontal="right" vertical="center"/>
    </xf>
    <xf numFmtId="0" fontId="45" fillId="6" borderId="18" xfId="0" applyFont="1" applyFill="1" applyBorder="1" applyAlignment="1">
      <alignment vertical="center"/>
    </xf>
    <xf numFmtId="0" fontId="45" fillId="6" borderId="12" xfId="0" applyFont="1" applyFill="1" applyBorder="1" applyAlignment="1">
      <alignment vertical="center"/>
    </xf>
    <xf numFmtId="0" fontId="45" fillId="6" borderId="2" xfId="0" applyFont="1" applyFill="1" applyBorder="1" applyAlignment="1">
      <alignment vertical="center"/>
    </xf>
    <xf numFmtId="0" fontId="45" fillId="6" borderId="24" xfId="0" applyFont="1" applyFill="1" applyBorder="1" applyAlignment="1">
      <alignment horizontal="left" vertical="center"/>
    </xf>
    <xf numFmtId="0" fontId="45" fillId="6" borderId="16" xfId="0" applyFont="1" applyFill="1" applyBorder="1" applyAlignment="1">
      <alignment horizontal="right" vertical="center"/>
    </xf>
    <xf numFmtId="0" fontId="45" fillId="6" borderId="8" xfId="0" applyFont="1" applyFill="1" applyBorder="1" applyAlignment="1">
      <alignment horizontal="left" vertical="center"/>
    </xf>
    <xf numFmtId="0" fontId="45" fillId="6" borderId="27" xfId="0" applyFont="1" applyFill="1" applyBorder="1" applyAlignment="1">
      <alignment horizontal="left" vertical="center"/>
    </xf>
    <xf numFmtId="0" fontId="45" fillId="6" borderId="12" xfId="0" applyFont="1" applyFill="1" applyBorder="1" applyAlignment="1">
      <alignment horizontal="right" vertical="center"/>
    </xf>
    <xf numFmtId="0" fontId="45" fillId="6" borderId="2" xfId="0" applyFont="1" applyFill="1" applyBorder="1" applyAlignment="1">
      <alignment horizontal="left" vertical="center"/>
    </xf>
    <xf numFmtId="0" fontId="45" fillId="6" borderId="30" xfId="0" applyFont="1" applyFill="1" applyBorder="1" applyAlignment="1">
      <alignment horizontal="right" vertical="center"/>
    </xf>
    <xf numFmtId="0" fontId="45" fillId="6" borderId="18" xfId="0" applyFont="1" applyFill="1" applyBorder="1" applyAlignment="1">
      <alignment horizontal="left" vertical="center"/>
    </xf>
    <xf numFmtId="0" fontId="45" fillId="6" borderId="18" xfId="0" applyFont="1" applyFill="1" applyBorder="1" applyAlignment="1">
      <alignment horizontal="left" vertical="top"/>
    </xf>
    <xf numFmtId="0" fontId="45" fillId="6" borderId="2" xfId="0" applyFont="1" applyFill="1" applyBorder="1" applyAlignment="1">
      <alignment horizontal="left" vertical="top"/>
    </xf>
    <xf numFmtId="0" fontId="45" fillId="6" borderId="28" xfId="0" applyFont="1" applyFill="1" applyBorder="1" applyAlignment="1">
      <alignment horizontal="right" vertical="center"/>
    </xf>
    <xf numFmtId="0" fontId="17" fillId="6" borderId="12" xfId="0" applyFont="1" applyFill="1" applyBorder="1" applyAlignment="1">
      <alignment horizontal="right" vertical="center"/>
    </xf>
    <xf numFmtId="0" fontId="45" fillId="6" borderId="15" xfId="0" applyFont="1" applyFill="1" applyBorder="1" applyAlignment="1">
      <alignment horizontal="right" vertical="center"/>
    </xf>
    <xf numFmtId="0" fontId="45" fillId="6" borderId="11" xfId="0" applyFont="1" applyFill="1" applyBorder="1" applyAlignment="1">
      <alignment horizontal="left" vertical="center"/>
    </xf>
    <xf numFmtId="0" fontId="45" fillId="6" borderId="17" xfId="0" applyFont="1" applyFill="1" applyBorder="1" applyAlignment="1">
      <alignment horizontal="left" vertical="center"/>
    </xf>
    <xf numFmtId="0" fontId="45" fillId="6" borderId="8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left"/>
    </xf>
    <xf numFmtId="0" fontId="45" fillId="6" borderId="2" xfId="0" applyFont="1" applyFill="1" applyBorder="1"/>
    <xf numFmtId="0" fontId="17" fillId="6" borderId="2" xfId="0" applyFont="1" applyFill="1" applyBorder="1" applyAlignment="1">
      <alignment vertical="center"/>
    </xf>
    <xf numFmtId="0" fontId="45" fillId="6" borderId="8" xfId="0" applyFont="1" applyFill="1" applyBorder="1" applyAlignment="1">
      <alignment horizontal="left" vertical="top"/>
    </xf>
    <xf numFmtId="0" fontId="46" fillId="6" borderId="22" xfId="0" applyFont="1" applyFill="1" applyBorder="1" applyAlignment="1">
      <alignment horizontal="right" vertical="center"/>
    </xf>
    <xf numFmtId="0" fontId="46" fillId="6" borderId="18" xfId="0" applyFont="1" applyFill="1" applyBorder="1" applyAlignment="1">
      <alignment horizontal="left" vertical="center"/>
    </xf>
    <xf numFmtId="0" fontId="46" fillId="6" borderId="12" xfId="0" applyFont="1" applyFill="1" applyBorder="1" applyAlignment="1">
      <alignment horizontal="right" vertical="center"/>
    </xf>
    <xf numFmtId="0" fontId="46" fillId="6" borderId="2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2" fontId="31" fillId="0" borderId="8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horizontal="right"/>
    </xf>
    <xf numFmtId="0" fontId="49" fillId="0" borderId="2" xfId="0" applyFont="1" applyBorder="1"/>
    <xf numFmtId="0" fontId="49" fillId="0" borderId="12" xfId="0" applyFont="1" applyBorder="1" applyAlignment="1">
      <alignment horizontal="right" vertical="center"/>
    </xf>
    <xf numFmtId="0" fontId="16" fillId="4" borderId="15" xfId="0" applyFont="1" applyFill="1" applyBorder="1" applyAlignment="1">
      <alignment horizontal="right" vertical="center"/>
    </xf>
    <xf numFmtId="0" fontId="16" fillId="0" borderId="11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right" vertical="top"/>
    </xf>
    <xf numFmtId="0" fontId="16" fillId="4" borderId="18" xfId="0" applyFont="1" applyFill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45" fillId="6" borderId="16" xfId="0" applyFont="1" applyFill="1" applyBorder="1" applyAlignment="1">
      <alignment vertical="center"/>
    </xf>
    <xf numFmtId="0" fontId="49" fillId="0" borderId="2" xfId="0" applyFont="1" applyBorder="1" applyAlignment="1">
      <alignment horizontal="left" vertical="center"/>
    </xf>
    <xf numFmtId="0" fontId="45" fillId="4" borderId="8" xfId="0" applyFont="1" applyFill="1" applyBorder="1" applyAlignment="1">
      <alignment vertical="center"/>
    </xf>
    <xf numFmtId="0" fontId="16" fillId="4" borderId="13" xfId="0" applyFont="1" applyFill="1" applyBorder="1" applyAlignment="1">
      <alignment horizontal="right" vertical="top"/>
    </xf>
    <xf numFmtId="0" fontId="16" fillId="4" borderId="14" xfId="0" applyFont="1" applyFill="1" applyBorder="1" applyAlignment="1">
      <alignment horizontal="left" vertical="top"/>
    </xf>
    <xf numFmtId="0" fontId="41" fillId="0" borderId="14" xfId="0" applyFont="1" applyBorder="1"/>
    <xf numFmtId="0" fontId="45" fillId="4" borderId="27" xfId="0" applyFont="1" applyFill="1" applyBorder="1" applyAlignment="1">
      <alignment vertical="center"/>
    </xf>
    <xf numFmtId="0" fontId="17" fillId="6" borderId="25" xfId="0" applyFont="1" applyFill="1" applyBorder="1" applyAlignment="1">
      <alignment horizontal="right" vertical="center"/>
    </xf>
    <xf numFmtId="0" fontId="48" fillId="6" borderId="4" xfId="0" applyFont="1" applyFill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5" fillId="6" borderId="22" xfId="0" applyFont="1" applyFill="1" applyBorder="1" applyAlignment="1">
      <alignment vertical="center"/>
    </xf>
    <xf numFmtId="0" fontId="45" fillId="6" borderId="18" xfId="0" applyFont="1" applyFill="1" applyBorder="1"/>
    <xf numFmtId="0" fontId="8" fillId="4" borderId="12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/>
    </xf>
    <xf numFmtId="0" fontId="49" fillId="0" borderId="8" xfId="0" applyFont="1" applyBorder="1"/>
    <xf numFmtId="0" fontId="49" fillId="0" borderId="33" xfId="0" applyFont="1" applyBorder="1"/>
    <xf numFmtId="2" fontId="36" fillId="3" borderId="11" xfId="0" applyNumberFormat="1" applyFont="1" applyFill="1" applyBorder="1" applyAlignment="1">
      <alignment horizontal="center" vertical="center"/>
    </xf>
    <xf numFmtId="2" fontId="31" fillId="3" borderId="2" xfId="0" applyNumberFormat="1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2" fontId="31" fillId="3" borderId="18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2" fontId="36" fillId="4" borderId="14" xfId="0" applyNumberFormat="1" applyFont="1" applyFill="1" applyBorder="1" applyAlignment="1">
      <alignment horizontal="center" vertical="center"/>
    </xf>
    <xf numFmtId="0" fontId="17" fillId="0" borderId="12" xfId="0" applyFont="1" applyBorder="1"/>
    <xf numFmtId="0" fontId="17" fillId="0" borderId="2" xfId="0" applyFont="1" applyBorder="1" applyAlignment="1">
      <alignment vertical="center"/>
    </xf>
    <xf numFmtId="0" fontId="45" fillId="4" borderId="16" xfId="0" applyFont="1" applyFill="1" applyBorder="1" applyAlignment="1">
      <alignment horizontal="right" vertical="center"/>
    </xf>
    <xf numFmtId="0" fontId="45" fillId="4" borderId="8" xfId="0" applyFont="1" applyFill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12" xfId="0" applyFont="1" applyFill="1" applyBorder="1" applyAlignment="1">
      <alignment horizontal="right"/>
    </xf>
    <xf numFmtId="0" fontId="45" fillId="4" borderId="2" xfId="0" applyFont="1" applyFill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5" fillId="4" borderId="12" xfId="0" applyFont="1" applyFill="1" applyBorder="1"/>
    <xf numFmtId="0" fontId="45" fillId="4" borderId="12" xfId="0" applyFont="1" applyFill="1" applyBorder="1" applyAlignment="1">
      <alignment horizontal="right" vertical="center"/>
    </xf>
    <xf numFmtId="0" fontId="45" fillId="0" borderId="2" xfId="0" applyFont="1" applyBorder="1" applyAlignment="1">
      <alignment horizontal="left" vertical="center"/>
    </xf>
    <xf numFmtId="0" fontId="45" fillId="4" borderId="15" xfId="0" applyFont="1" applyFill="1" applyBorder="1" applyAlignment="1">
      <alignment horizontal="right" vertical="center"/>
    </xf>
    <xf numFmtId="0" fontId="45" fillId="4" borderId="11" xfId="0" applyFont="1" applyFill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left" vertical="center"/>
    </xf>
    <xf numFmtId="0" fontId="45" fillId="0" borderId="12" xfId="0" applyFont="1" applyBorder="1" applyAlignment="1">
      <alignment horizontal="right" vertical="center"/>
    </xf>
    <xf numFmtId="0" fontId="50" fillId="0" borderId="2" xfId="0" applyFont="1" applyBorder="1" applyAlignment="1">
      <alignment horizontal="left" vertical="center"/>
    </xf>
    <xf numFmtId="0" fontId="45" fillId="4" borderId="29" xfId="0" applyFont="1" applyFill="1" applyBorder="1" applyAlignment="1">
      <alignment horizontal="right" vertical="top"/>
    </xf>
    <xf numFmtId="0" fontId="45" fillId="4" borderId="8" xfId="0" applyFont="1" applyFill="1" applyBorder="1" applyAlignment="1">
      <alignment horizontal="left" vertical="top"/>
    </xf>
    <xf numFmtId="0" fontId="45" fillId="4" borderId="12" xfId="0" applyFont="1" applyFill="1" applyBorder="1" applyAlignment="1">
      <alignment horizontal="right" vertical="top"/>
    </xf>
    <xf numFmtId="0" fontId="45" fillId="4" borderId="2" xfId="0" applyFont="1" applyFill="1" applyBorder="1" applyAlignment="1">
      <alignment horizontal="left" vertical="top"/>
    </xf>
    <xf numFmtId="0" fontId="45" fillId="0" borderId="8" xfId="0" applyFont="1" applyBorder="1"/>
    <xf numFmtId="0" fontId="45" fillId="0" borderId="24" xfId="0" applyFont="1" applyBorder="1" applyAlignment="1">
      <alignment horizontal="left" vertical="center"/>
    </xf>
    <xf numFmtId="0" fontId="17" fillId="0" borderId="12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50" fillId="0" borderId="16" xfId="0" applyFont="1" applyBorder="1" applyAlignment="1">
      <alignment horizontal="right" vertical="center"/>
    </xf>
    <xf numFmtId="0" fontId="45" fillId="6" borderId="32" xfId="0" applyFont="1" applyFill="1" applyBorder="1" applyAlignment="1">
      <alignment horizontal="right" vertical="center"/>
    </xf>
    <xf numFmtId="0" fontId="45" fillId="6" borderId="4" xfId="0" applyFont="1" applyFill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45" fillId="6" borderId="3" xfId="0" applyFont="1" applyFill="1" applyBorder="1" applyAlignment="1">
      <alignment horizontal="left" vertical="center"/>
    </xf>
    <xf numFmtId="0" fontId="45" fillId="4" borderId="13" xfId="0" applyFont="1" applyFill="1" applyBorder="1" applyAlignment="1">
      <alignment horizontal="right" vertical="center"/>
    </xf>
    <xf numFmtId="0" fontId="45" fillId="4" borderId="14" xfId="0" applyFont="1" applyFill="1" applyBorder="1" applyAlignment="1">
      <alignment horizontal="left" vertical="center"/>
    </xf>
    <xf numFmtId="2" fontId="36" fillId="4" borderId="8" xfId="0" applyNumberFormat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45" fillId="4" borderId="16" xfId="0" applyFont="1" applyFill="1" applyBorder="1" applyAlignment="1">
      <alignment horizontal="right" vertical="top"/>
    </xf>
    <xf numFmtId="2" fontId="36" fillId="3" borderId="2" xfId="0" applyNumberFormat="1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45" fillId="6" borderId="34" xfId="0" applyFont="1" applyFill="1" applyBorder="1" applyAlignment="1">
      <alignment vertical="center"/>
    </xf>
    <xf numFmtId="2" fontId="40" fillId="3" borderId="18" xfId="0" applyNumberFormat="1" applyFont="1" applyFill="1" applyBorder="1" applyAlignment="1">
      <alignment horizontal="center" vertical="center"/>
    </xf>
    <xf numFmtId="2" fontId="31" fillId="3" borderId="8" xfId="0" applyNumberFormat="1" applyFont="1" applyFill="1" applyBorder="1" applyAlignment="1">
      <alignment horizontal="center" vertical="center"/>
    </xf>
    <xf numFmtId="2" fontId="31" fillId="3" borderId="31" xfId="0" applyNumberFormat="1" applyFont="1" applyFill="1" applyBorder="1" applyAlignment="1">
      <alignment horizontal="center" vertical="center"/>
    </xf>
    <xf numFmtId="2" fontId="38" fillId="3" borderId="31" xfId="0" applyNumberFormat="1" applyFont="1" applyFill="1" applyBorder="1" applyAlignment="1">
      <alignment horizontal="center" vertical="center"/>
    </xf>
    <xf numFmtId="0" fontId="42" fillId="3" borderId="20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9" fillId="0" borderId="14" xfId="0" applyFont="1" applyBorder="1"/>
    <xf numFmtId="0" fontId="18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5" xfId="0" applyFont="1" applyBorder="1" applyAlignment="1">
      <alignment horizontal="left"/>
    </xf>
    <xf numFmtId="0" fontId="36" fillId="0" borderId="35" xfId="0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8" fillId="0" borderId="35" xfId="0" applyNumberFormat="1" applyFont="1" applyBorder="1" applyAlignment="1">
      <alignment horizontal="center" vertical="center"/>
    </xf>
    <xf numFmtId="0" fontId="8" fillId="4" borderId="36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0" fillId="0" borderId="14" xfId="0" applyFont="1" applyBorder="1"/>
    <xf numFmtId="0" fontId="10" fillId="0" borderId="14" xfId="0" applyFont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57"/>
  <sheetViews>
    <sheetView tabSelected="1" topLeftCell="A67" zoomScale="90" zoomScaleNormal="90" workbookViewId="0">
      <pane xSplit="2" topLeftCell="AJ1" activePane="topRight" state="frozen"/>
      <selection activeCell="A42" sqref="A42"/>
      <selection pane="topRight" activeCell="BN124" activeCellId="1" sqref="A124:C126 BN124:BQ126"/>
    </sheetView>
  </sheetViews>
  <sheetFormatPr defaultColWidth="9.140625" defaultRowHeight="15.75" x14ac:dyDescent="0.25"/>
  <cols>
    <col min="1" max="1" width="7.7109375" style="12" customWidth="1"/>
    <col min="2" max="2" width="28" style="10" customWidth="1"/>
    <col min="3" max="3" width="22.140625" style="10" customWidth="1"/>
    <col min="4" max="5" width="3.5703125" style="4" customWidth="1"/>
    <col min="6" max="10" width="4.7109375" style="4" customWidth="1"/>
    <col min="11" max="12" width="3.5703125" style="4" customWidth="1"/>
    <col min="13" max="13" width="3.7109375" style="4" customWidth="1"/>
    <col min="14" max="18" width="4.7109375" style="4" customWidth="1"/>
    <col min="19" max="20" width="3.5703125" style="4" customWidth="1"/>
    <col min="21" max="23" width="3.7109375" style="4" customWidth="1"/>
    <col min="24" max="29" width="4.7109375" style="4" customWidth="1"/>
    <col min="30" max="30" width="3.5703125" style="4" customWidth="1"/>
    <col min="31" max="31" width="15.7109375" style="4" hidden="1" customWidth="1"/>
    <col min="32" max="32" width="70.85546875" style="5" hidden="1" customWidth="1"/>
    <col min="33" max="33" width="5.42578125" style="87" customWidth="1"/>
    <col min="34" max="34" width="8.85546875" style="87" customWidth="1"/>
    <col min="35" max="35" width="9.7109375" style="80" customWidth="1"/>
    <col min="36" max="36" width="0.42578125" style="4" customWidth="1"/>
    <col min="37" max="37" width="1" style="4" customWidth="1"/>
    <col min="38" max="39" width="3.5703125" style="4" customWidth="1"/>
    <col min="40" max="44" width="4.7109375" style="4" customWidth="1"/>
    <col min="45" max="46" width="3.5703125" style="4" customWidth="1"/>
    <col min="47" max="47" width="3.7109375" style="4" customWidth="1"/>
    <col min="48" max="52" width="4.7109375" style="4" customWidth="1"/>
    <col min="53" max="54" width="3.5703125" style="4" customWidth="1"/>
    <col min="55" max="57" width="3.7109375" style="4" customWidth="1"/>
    <col min="58" max="58" width="3.5703125" style="4" customWidth="1"/>
    <col min="59" max="63" width="4.7109375" style="4" customWidth="1"/>
    <col min="64" max="64" width="3.5703125" style="4" customWidth="1"/>
    <col min="65" max="65" width="5.5703125" style="87" customWidth="1"/>
    <col min="66" max="66" width="10" style="87" customWidth="1"/>
    <col min="67" max="68" width="9.7109375" style="80" customWidth="1"/>
    <col min="69" max="69" width="10.28515625" style="107" customWidth="1"/>
    <col min="70" max="70" width="5.42578125" style="122" customWidth="1"/>
    <col min="71" max="71" width="5.5703125" style="4" customWidth="1"/>
    <col min="72" max="16384" width="9.140625" style="4"/>
  </cols>
  <sheetData>
    <row r="1" spans="1:130" s="77" customFormat="1" ht="34.5" thickBot="1" x14ac:dyDescent="0.55000000000000004">
      <c r="A1" s="75"/>
      <c r="B1" s="9"/>
      <c r="C1" s="140" t="s">
        <v>174</v>
      </c>
      <c r="D1" s="76"/>
      <c r="E1" s="76"/>
      <c r="F1" s="76"/>
      <c r="G1" s="76"/>
      <c r="H1" s="76"/>
      <c r="I1" s="76"/>
      <c r="J1" s="76"/>
      <c r="K1" s="76"/>
      <c r="L1" s="76"/>
      <c r="M1" s="76"/>
      <c r="AF1" s="18"/>
      <c r="AG1" s="87"/>
      <c r="AH1" s="87"/>
      <c r="AI1" s="80"/>
      <c r="AL1" s="140" t="s">
        <v>173</v>
      </c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M1" s="87"/>
      <c r="BN1" s="87"/>
      <c r="BO1" s="80"/>
      <c r="BP1" s="80"/>
      <c r="BQ1" s="107"/>
      <c r="BR1" s="122"/>
    </row>
    <row r="2" spans="1:130" s="9" customFormat="1" ht="23.25" customHeight="1" thickBot="1" x14ac:dyDescent="0.4">
      <c r="A2" s="67"/>
      <c r="B2" s="68" t="s">
        <v>12</v>
      </c>
      <c r="C2" s="68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9"/>
      <c r="AF2" s="69"/>
      <c r="AG2" s="88"/>
      <c r="AH2" s="88"/>
      <c r="AI2" s="81"/>
      <c r="AJ2" s="68"/>
      <c r="AK2" s="68"/>
      <c r="AL2" s="68" t="s">
        <v>8</v>
      </c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88"/>
      <c r="BN2" s="88"/>
      <c r="BO2" s="81"/>
      <c r="BP2" s="81"/>
      <c r="BQ2" s="108"/>
      <c r="BR2" s="123"/>
    </row>
    <row r="3" spans="1:130" s="7" customFormat="1" ht="93" customHeight="1" thickBot="1" x14ac:dyDescent="0.35">
      <c r="A3" s="25"/>
      <c r="B3" s="70" t="s">
        <v>16</v>
      </c>
      <c r="C3" s="21"/>
      <c r="D3" s="18"/>
      <c r="E3" s="18">
        <v>1</v>
      </c>
      <c r="F3" s="18" t="s">
        <v>158</v>
      </c>
      <c r="G3" s="18" t="s">
        <v>159</v>
      </c>
      <c r="H3" s="18" t="s">
        <v>160</v>
      </c>
      <c r="I3" s="18" t="s">
        <v>161</v>
      </c>
      <c r="J3" s="18" t="s">
        <v>162</v>
      </c>
      <c r="K3" s="18">
        <v>3</v>
      </c>
      <c r="L3" s="18">
        <v>4</v>
      </c>
      <c r="M3" s="18">
        <v>5</v>
      </c>
      <c r="N3" s="18" t="s">
        <v>163</v>
      </c>
      <c r="O3" s="18" t="s">
        <v>164</v>
      </c>
      <c r="P3" s="18" t="s">
        <v>165</v>
      </c>
      <c r="Q3" s="18" t="s">
        <v>166</v>
      </c>
      <c r="R3" s="18" t="s">
        <v>167</v>
      </c>
      <c r="S3" s="18">
        <v>7</v>
      </c>
      <c r="T3" s="18">
        <v>8</v>
      </c>
      <c r="U3" s="18">
        <v>9</v>
      </c>
      <c r="V3" s="18">
        <v>10</v>
      </c>
      <c r="W3" s="18">
        <v>11</v>
      </c>
      <c r="X3" s="18">
        <v>12</v>
      </c>
      <c r="Y3" s="18" t="s">
        <v>168</v>
      </c>
      <c r="Z3" s="18" t="s">
        <v>169</v>
      </c>
      <c r="AA3" s="18" t="s">
        <v>170</v>
      </c>
      <c r="AB3" s="18" t="s">
        <v>171</v>
      </c>
      <c r="AC3" s="18" t="s">
        <v>172</v>
      </c>
      <c r="AD3" s="18">
        <v>14</v>
      </c>
      <c r="AE3" s="21" t="s">
        <v>5</v>
      </c>
      <c r="AF3" s="21" t="s">
        <v>6</v>
      </c>
      <c r="AG3" s="89" t="s">
        <v>0</v>
      </c>
      <c r="AH3" s="89" t="s">
        <v>1</v>
      </c>
      <c r="AI3" s="82" t="s">
        <v>4</v>
      </c>
      <c r="AJ3" s="27"/>
      <c r="AK3" s="26"/>
      <c r="AL3" s="18"/>
      <c r="AM3" s="18">
        <v>1</v>
      </c>
      <c r="AN3" s="18" t="s">
        <v>158</v>
      </c>
      <c r="AO3" s="18" t="s">
        <v>159</v>
      </c>
      <c r="AP3" s="18" t="s">
        <v>160</v>
      </c>
      <c r="AQ3" s="18" t="s">
        <v>161</v>
      </c>
      <c r="AR3" s="18" t="s">
        <v>162</v>
      </c>
      <c r="AS3" s="18">
        <v>3</v>
      </c>
      <c r="AT3" s="18">
        <v>4</v>
      </c>
      <c r="AU3" s="18">
        <v>5</v>
      </c>
      <c r="AV3" s="18" t="s">
        <v>163</v>
      </c>
      <c r="AW3" s="18" t="s">
        <v>164</v>
      </c>
      <c r="AX3" s="18" t="s">
        <v>165</v>
      </c>
      <c r="AY3" s="18" t="s">
        <v>166</v>
      </c>
      <c r="AZ3" s="18" t="s">
        <v>167</v>
      </c>
      <c r="BA3" s="18">
        <v>7</v>
      </c>
      <c r="BB3" s="18">
        <v>8</v>
      </c>
      <c r="BC3" s="18">
        <v>9</v>
      </c>
      <c r="BD3" s="18">
        <v>10</v>
      </c>
      <c r="BE3" s="18">
        <v>11</v>
      </c>
      <c r="BF3" s="18">
        <v>12</v>
      </c>
      <c r="BG3" s="18" t="s">
        <v>168</v>
      </c>
      <c r="BH3" s="18" t="s">
        <v>169</v>
      </c>
      <c r="BI3" s="18" t="s">
        <v>170</v>
      </c>
      <c r="BJ3" s="18" t="s">
        <v>171</v>
      </c>
      <c r="BK3" s="18" t="s">
        <v>172</v>
      </c>
      <c r="BL3" s="18">
        <v>14</v>
      </c>
      <c r="BM3" s="89" t="s">
        <v>9</v>
      </c>
      <c r="BN3" s="89" t="s">
        <v>2</v>
      </c>
      <c r="BO3" s="82" t="s">
        <v>3</v>
      </c>
      <c r="BP3" s="82" t="s">
        <v>4</v>
      </c>
      <c r="BQ3" s="109" t="s">
        <v>10</v>
      </c>
      <c r="BR3" s="124" t="s">
        <v>11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20.100000000000001" customHeight="1" thickTop="1" x14ac:dyDescent="0.25">
      <c r="A4" s="141">
        <v>4430</v>
      </c>
      <c r="B4" s="142" t="s">
        <v>79</v>
      </c>
      <c r="C4" s="245" t="s">
        <v>74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40"/>
      <c r="AE4" s="40"/>
      <c r="AF4" s="41"/>
      <c r="AG4" s="90">
        <f t="shared" ref="AG4:AG18" si="0">SUM(D4:AD4)</f>
        <v>0</v>
      </c>
      <c r="AH4" s="201">
        <v>129.69999999999999</v>
      </c>
      <c r="AI4" s="202">
        <f t="shared" ref="AI4:AI18" si="1">SUM(AG4:AH4)</f>
        <v>129.69999999999999</v>
      </c>
      <c r="AJ4" s="40"/>
      <c r="AK4" s="40"/>
      <c r="AL4" s="51"/>
      <c r="AM4" s="51"/>
      <c r="AN4" s="51"/>
      <c r="AO4" s="51"/>
      <c r="AP4" s="51"/>
      <c r="AQ4" s="51"/>
      <c r="AR4" s="51"/>
      <c r="AS4" s="51"/>
      <c r="AT4" s="34"/>
      <c r="AU4" s="34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34"/>
      <c r="BG4" s="34"/>
      <c r="BH4" s="51"/>
      <c r="BI4" s="51"/>
      <c r="BJ4" s="51"/>
      <c r="BK4" s="51"/>
      <c r="BL4" s="51"/>
      <c r="BM4" s="90">
        <f t="shared" ref="BM4:BM17" si="2">SUM(AL4:BL4)</f>
        <v>0</v>
      </c>
      <c r="BN4" s="201">
        <v>116.43</v>
      </c>
      <c r="BO4" s="202">
        <f t="shared" ref="BO4:BO17" si="3">SUM(BM4:BN4)</f>
        <v>116.43</v>
      </c>
      <c r="BP4" s="202">
        <f t="shared" ref="BP4:BP17" si="4">SUM(AI4)</f>
        <v>129.69999999999999</v>
      </c>
      <c r="BQ4" s="246">
        <f t="shared" ref="BQ4:BQ17" si="5">SUM(BO4:BP4)</f>
        <v>246.13</v>
      </c>
      <c r="BR4" s="127">
        <v>1</v>
      </c>
      <c r="BS4" s="66"/>
    </row>
    <row r="5" spans="1:130" ht="20.100000000000001" customHeight="1" x14ac:dyDescent="0.25">
      <c r="A5" s="146">
        <v>3951</v>
      </c>
      <c r="B5" s="147" t="s">
        <v>24</v>
      </c>
      <c r="C5" s="148" t="s">
        <v>22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36"/>
      <c r="AF5" s="37"/>
      <c r="AG5" s="91">
        <f t="shared" si="0"/>
        <v>0</v>
      </c>
      <c r="AH5" s="96">
        <v>136.51</v>
      </c>
      <c r="AI5" s="85">
        <f t="shared" si="1"/>
        <v>136.51</v>
      </c>
      <c r="AJ5" s="36"/>
      <c r="AK5" s="36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91">
        <f t="shared" si="2"/>
        <v>0</v>
      </c>
      <c r="BN5" s="96">
        <v>121.77</v>
      </c>
      <c r="BO5" s="85">
        <f t="shared" si="3"/>
        <v>121.77</v>
      </c>
      <c r="BP5" s="85">
        <f t="shared" si="4"/>
        <v>136.51</v>
      </c>
      <c r="BQ5" s="110">
        <f t="shared" si="5"/>
        <v>258.27999999999997</v>
      </c>
      <c r="BR5" s="128">
        <v>2</v>
      </c>
      <c r="BS5" s="66"/>
    </row>
    <row r="6" spans="1:130" ht="20.100000000000001" customHeight="1" x14ac:dyDescent="0.2">
      <c r="A6" s="223">
        <v>4460</v>
      </c>
      <c r="B6" s="217" t="s">
        <v>181</v>
      </c>
      <c r="C6" s="217" t="s">
        <v>182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28"/>
      <c r="AF6" s="29"/>
      <c r="AG6" s="91">
        <f t="shared" si="0"/>
        <v>0</v>
      </c>
      <c r="AH6" s="96">
        <v>139.15</v>
      </c>
      <c r="AI6" s="85">
        <f t="shared" si="1"/>
        <v>139.15</v>
      </c>
      <c r="AJ6" s="28"/>
      <c r="AK6" s="28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91">
        <f t="shared" si="2"/>
        <v>0</v>
      </c>
      <c r="BN6" s="96">
        <v>121.22</v>
      </c>
      <c r="BO6" s="85">
        <f t="shared" si="3"/>
        <v>121.22</v>
      </c>
      <c r="BP6" s="85">
        <f t="shared" si="4"/>
        <v>139.15</v>
      </c>
      <c r="BQ6" s="110">
        <f t="shared" si="5"/>
        <v>260.37</v>
      </c>
      <c r="BR6" s="128">
        <v>3</v>
      </c>
    </row>
    <row r="7" spans="1:130" ht="20.100000000000001" customHeight="1" x14ac:dyDescent="0.2">
      <c r="A7" s="149" t="s">
        <v>138</v>
      </c>
      <c r="B7" s="144" t="s">
        <v>139</v>
      </c>
      <c r="C7" s="150" t="s">
        <v>121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>
        <v>5</v>
      </c>
      <c r="X7" s="49"/>
      <c r="Y7" s="49"/>
      <c r="Z7" s="49"/>
      <c r="AA7" s="49"/>
      <c r="AB7" s="49"/>
      <c r="AC7" s="49"/>
      <c r="AD7" s="49"/>
      <c r="AE7" s="36"/>
      <c r="AF7" s="37"/>
      <c r="AG7" s="91">
        <f t="shared" si="0"/>
        <v>5</v>
      </c>
      <c r="AH7" s="96">
        <v>144.88</v>
      </c>
      <c r="AI7" s="85">
        <f t="shared" si="1"/>
        <v>149.88</v>
      </c>
      <c r="AJ7" s="36"/>
      <c r="AK7" s="36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91">
        <f t="shared" si="2"/>
        <v>0</v>
      </c>
      <c r="BN7" s="96">
        <v>124.89</v>
      </c>
      <c r="BO7" s="85">
        <f t="shared" si="3"/>
        <v>124.89</v>
      </c>
      <c r="BP7" s="85">
        <f t="shared" si="4"/>
        <v>149.88</v>
      </c>
      <c r="BQ7" s="110">
        <f t="shared" si="5"/>
        <v>274.77</v>
      </c>
      <c r="BR7" s="128">
        <v>4</v>
      </c>
    </row>
    <row r="8" spans="1:130" ht="20.100000000000001" customHeight="1" x14ac:dyDescent="0.2">
      <c r="A8" s="149" t="s">
        <v>40</v>
      </c>
      <c r="B8" s="150" t="s">
        <v>78</v>
      </c>
      <c r="C8" s="217" t="s">
        <v>184</v>
      </c>
      <c r="D8" s="49"/>
      <c r="E8" s="49"/>
      <c r="F8" s="49">
        <v>5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>
        <v>5</v>
      </c>
      <c r="W8" s="49"/>
      <c r="X8" s="49"/>
      <c r="Y8" s="49"/>
      <c r="Z8" s="49"/>
      <c r="AA8" s="49"/>
      <c r="AB8" s="49"/>
      <c r="AC8" s="49"/>
      <c r="AD8" s="49"/>
      <c r="AE8" s="28"/>
      <c r="AF8" s="29"/>
      <c r="AG8" s="91">
        <f t="shared" si="0"/>
        <v>10</v>
      </c>
      <c r="AH8" s="96">
        <v>140.26</v>
      </c>
      <c r="AI8" s="85">
        <f t="shared" si="1"/>
        <v>150.26</v>
      </c>
      <c r="AJ8" s="28"/>
      <c r="AK8" s="2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91">
        <f t="shared" si="2"/>
        <v>0</v>
      </c>
      <c r="BN8" s="96">
        <v>125.17</v>
      </c>
      <c r="BO8" s="85">
        <f t="shared" si="3"/>
        <v>125.17</v>
      </c>
      <c r="BP8" s="85">
        <f t="shared" si="4"/>
        <v>150.26</v>
      </c>
      <c r="BQ8" s="110">
        <f t="shared" si="5"/>
        <v>275.43</v>
      </c>
      <c r="BR8" s="128">
        <v>5</v>
      </c>
    </row>
    <row r="9" spans="1:130" ht="20.100000000000001" customHeight="1" x14ac:dyDescent="0.2">
      <c r="A9" s="143">
        <v>3662</v>
      </c>
      <c r="B9" s="144" t="s">
        <v>62</v>
      </c>
      <c r="C9" s="150" t="s">
        <v>63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>
        <v>5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28"/>
      <c r="AF9" s="29"/>
      <c r="AG9" s="91">
        <f t="shared" si="0"/>
        <v>5</v>
      </c>
      <c r="AH9" s="96">
        <v>138.1</v>
      </c>
      <c r="AI9" s="85">
        <f t="shared" si="1"/>
        <v>143.1</v>
      </c>
      <c r="AJ9" s="28"/>
      <c r="AK9" s="2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91">
        <f t="shared" si="2"/>
        <v>0</v>
      </c>
      <c r="BN9" s="96">
        <v>135.83000000000001</v>
      </c>
      <c r="BO9" s="85">
        <f t="shared" si="3"/>
        <v>135.83000000000001</v>
      </c>
      <c r="BP9" s="85">
        <f t="shared" si="4"/>
        <v>143.1</v>
      </c>
      <c r="BQ9" s="110">
        <f t="shared" si="5"/>
        <v>278.93</v>
      </c>
      <c r="BR9" s="128">
        <v>6</v>
      </c>
    </row>
    <row r="10" spans="1:130" ht="20.100000000000001" customHeight="1" x14ac:dyDescent="0.2">
      <c r="A10" s="216" t="s">
        <v>38</v>
      </c>
      <c r="B10" s="217" t="s">
        <v>183</v>
      </c>
      <c r="C10" s="217" t="s">
        <v>74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>
        <v>5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28"/>
      <c r="AF10" s="29"/>
      <c r="AG10" s="91">
        <f t="shared" si="0"/>
        <v>5</v>
      </c>
      <c r="AH10" s="96">
        <v>166.71</v>
      </c>
      <c r="AI10" s="85">
        <f t="shared" si="1"/>
        <v>171.71</v>
      </c>
      <c r="AJ10" s="28"/>
      <c r="AK10" s="2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91">
        <f t="shared" si="2"/>
        <v>0</v>
      </c>
      <c r="BN10" s="96">
        <v>157.31</v>
      </c>
      <c r="BO10" s="85">
        <f t="shared" si="3"/>
        <v>157.31</v>
      </c>
      <c r="BP10" s="85">
        <f t="shared" si="4"/>
        <v>171.71</v>
      </c>
      <c r="BQ10" s="110">
        <f t="shared" si="5"/>
        <v>329.02</v>
      </c>
      <c r="BR10" s="125">
        <v>7</v>
      </c>
    </row>
    <row r="11" spans="1:130" ht="20.100000000000001" customHeight="1" x14ac:dyDescent="0.2">
      <c r="A11" s="216">
        <v>774</v>
      </c>
      <c r="B11" s="217" t="s">
        <v>179</v>
      </c>
      <c r="C11" s="217" t="s">
        <v>180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241" t="s">
        <v>224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28"/>
      <c r="AF11" s="29"/>
      <c r="AG11" s="91">
        <f t="shared" si="0"/>
        <v>0</v>
      </c>
      <c r="AH11" s="104">
        <v>999</v>
      </c>
      <c r="AI11" s="85">
        <f t="shared" si="1"/>
        <v>999</v>
      </c>
      <c r="AJ11" s="28"/>
      <c r="AK11" s="28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91">
        <f t="shared" si="2"/>
        <v>0</v>
      </c>
      <c r="BN11" s="96">
        <v>130.81</v>
      </c>
      <c r="BO11" s="85">
        <f t="shared" si="3"/>
        <v>130.81</v>
      </c>
      <c r="BP11" s="85">
        <f t="shared" si="4"/>
        <v>999</v>
      </c>
      <c r="BQ11" s="110">
        <f t="shared" si="5"/>
        <v>1129.81</v>
      </c>
      <c r="BR11" s="125">
        <v>8</v>
      </c>
    </row>
    <row r="12" spans="1:130" ht="20.100000000000001" customHeight="1" x14ac:dyDescent="0.2">
      <c r="A12" s="233" t="s">
        <v>175</v>
      </c>
      <c r="B12" s="224" t="s">
        <v>176</v>
      </c>
      <c r="C12" s="236" t="s">
        <v>177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>
        <v>5</v>
      </c>
      <c r="X12" s="49"/>
      <c r="Y12" s="49"/>
      <c r="Z12" s="49"/>
      <c r="AA12" s="49"/>
      <c r="AB12" s="49"/>
      <c r="AC12" s="49"/>
      <c r="AD12" s="49"/>
      <c r="AE12" s="28"/>
      <c r="AF12" s="29"/>
      <c r="AG12" s="91">
        <f t="shared" si="0"/>
        <v>5</v>
      </c>
      <c r="AH12" s="96">
        <v>252.84</v>
      </c>
      <c r="AI12" s="85">
        <f t="shared" si="1"/>
        <v>257.84000000000003</v>
      </c>
      <c r="AJ12" s="28"/>
      <c r="AK12" s="2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241" t="s">
        <v>224</v>
      </c>
      <c r="BL12" s="49"/>
      <c r="BM12" s="91">
        <f t="shared" si="2"/>
        <v>0</v>
      </c>
      <c r="BN12" s="104">
        <v>999</v>
      </c>
      <c r="BO12" s="85">
        <f t="shared" si="3"/>
        <v>999</v>
      </c>
      <c r="BP12" s="85">
        <f t="shared" si="4"/>
        <v>257.84000000000003</v>
      </c>
      <c r="BQ12" s="110">
        <f t="shared" si="5"/>
        <v>1256.8400000000001</v>
      </c>
      <c r="BR12" s="125">
        <v>9</v>
      </c>
    </row>
    <row r="13" spans="1:130" ht="20.100000000000001" customHeight="1" x14ac:dyDescent="0.2">
      <c r="A13" s="149">
        <v>4466</v>
      </c>
      <c r="B13" s="150" t="s">
        <v>136</v>
      </c>
      <c r="C13" s="150" t="s">
        <v>137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36"/>
      <c r="AF13" s="37"/>
      <c r="AG13" s="91">
        <f t="shared" si="0"/>
        <v>0</v>
      </c>
      <c r="AH13" s="104">
        <v>999</v>
      </c>
      <c r="AI13" s="85">
        <f t="shared" si="1"/>
        <v>999</v>
      </c>
      <c r="AJ13" s="36"/>
      <c r="AK13" s="36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91">
        <f t="shared" si="2"/>
        <v>0</v>
      </c>
      <c r="BN13" s="104">
        <v>999</v>
      </c>
      <c r="BO13" s="85">
        <f t="shared" si="3"/>
        <v>999</v>
      </c>
      <c r="BP13" s="85">
        <f t="shared" si="4"/>
        <v>999</v>
      </c>
      <c r="BQ13" s="110">
        <f t="shared" si="5"/>
        <v>1998</v>
      </c>
      <c r="BR13" s="125">
        <v>10</v>
      </c>
    </row>
    <row r="14" spans="1:130" ht="20.100000000000001" customHeight="1" x14ac:dyDescent="0.2">
      <c r="A14" s="149">
        <v>4267</v>
      </c>
      <c r="B14" s="144" t="s">
        <v>37</v>
      </c>
      <c r="C14" s="144" t="s">
        <v>39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8"/>
      <c r="AE14" s="36"/>
      <c r="AF14" s="37"/>
      <c r="AG14" s="91">
        <f t="shared" si="0"/>
        <v>0</v>
      </c>
      <c r="AH14" s="104">
        <v>999</v>
      </c>
      <c r="AI14" s="85">
        <f t="shared" si="1"/>
        <v>999</v>
      </c>
      <c r="AJ14" s="36"/>
      <c r="AK14" s="36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91">
        <f t="shared" si="2"/>
        <v>0</v>
      </c>
      <c r="BN14" s="104">
        <v>999</v>
      </c>
      <c r="BO14" s="85">
        <f t="shared" si="3"/>
        <v>999</v>
      </c>
      <c r="BP14" s="85">
        <f t="shared" si="4"/>
        <v>999</v>
      </c>
      <c r="BQ14" s="110">
        <f t="shared" si="5"/>
        <v>1998</v>
      </c>
      <c r="BR14" s="133">
        <v>11</v>
      </c>
    </row>
    <row r="15" spans="1:130" ht="20.100000000000001" customHeight="1" x14ac:dyDescent="0.2">
      <c r="A15" s="234">
        <v>3633</v>
      </c>
      <c r="B15" s="235" t="s">
        <v>140</v>
      </c>
      <c r="C15" s="237" t="s">
        <v>141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8"/>
      <c r="AE15" s="28"/>
      <c r="AF15" s="29"/>
      <c r="AG15" s="91">
        <f t="shared" si="0"/>
        <v>0</v>
      </c>
      <c r="AH15" s="104">
        <v>999</v>
      </c>
      <c r="AI15" s="85">
        <f t="shared" si="1"/>
        <v>999</v>
      </c>
      <c r="AJ15" s="28"/>
      <c r="AK15" s="2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91">
        <f t="shared" si="2"/>
        <v>0</v>
      </c>
      <c r="BN15" s="104">
        <v>999</v>
      </c>
      <c r="BO15" s="85">
        <f t="shared" si="3"/>
        <v>999</v>
      </c>
      <c r="BP15" s="85">
        <f t="shared" si="4"/>
        <v>999</v>
      </c>
      <c r="BQ15" s="110">
        <f t="shared" si="5"/>
        <v>1998</v>
      </c>
      <c r="BR15" s="133">
        <v>12</v>
      </c>
    </row>
    <row r="16" spans="1:130" ht="20.100000000000001" customHeight="1" x14ac:dyDescent="0.2">
      <c r="A16" s="149" t="s">
        <v>142</v>
      </c>
      <c r="B16" s="150" t="s">
        <v>143</v>
      </c>
      <c r="C16" s="150" t="s">
        <v>144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38"/>
      <c r="AF16" s="39"/>
      <c r="AG16" s="91">
        <f t="shared" si="0"/>
        <v>0</v>
      </c>
      <c r="AH16" s="104">
        <v>999</v>
      </c>
      <c r="AI16" s="85">
        <f t="shared" si="1"/>
        <v>999</v>
      </c>
      <c r="AJ16" s="35"/>
      <c r="AK16" s="35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91">
        <f t="shared" si="2"/>
        <v>0</v>
      </c>
      <c r="BN16" s="104">
        <v>999</v>
      </c>
      <c r="BO16" s="85">
        <f t="shared" si="3"/>
        <v>999</v>
      </c>
      <c r="BP16" s="85">
        <f t="shared" si="4"/>
        <v>999</v>
      </c>
      <c r="BQ16" s="110">
        <f t="shared" si="5"/>
        <v>1998</v>
      </c>
      <c r="BR16" s="133">
        <v>13</v>
      </c>
    </row>
    <row r="17" spans="1:130" ht="20.100000000000001" customHeight="1" x14ac:dyDescent="0.2">
      <c r="A17" s="146" t="s">
        <v>75</v>
      </c>
      <c r="B17" s="147" t="s">
        <v>76</v>
      </c>
      <c r="C17" s="147" t="s">
        <v>77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7"/>
      <c r="AF17" s="58"/>
      <c r="AG17" s="170">
        <f t="shared" si="0"/>
        <v>0</v>
      </c>
      <c r="AH17" s="240">
        <v>999</v>
      </c>
      <c r="AI17" s="100">
        <f t="shared" si="1"/>
        <v>999</v>
      </c>
      <c r="AJ17" s="57"/>
      <c r="AK17" s="57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170">
        <f t="shared" si="2"/>
        <v>0</v>
      </c>
      <c r="BN17" s="240">
        <v>999</v>
      </c>
      <c r="BO17" s="100">
        <f t="shared" si="3"/>
        <v>999</v>
      </c>
      <c r="BP17" s="100">
        <f t="shared" si="4"/>
        <v>999</v>
      </c>
      <c r="BQ17" s="120">
        <f t="shared" si="5"/>
        <v>1998</v>
      </c>
      <c r="BR17" s="133">
        <v>14</v>
      </c>
    </row>
    <row r="18" spans="1:130" ht="20.100000000000001" customHeight="1" thickBot="1" x14ac:dyDescent="0.25">
      <c r="A18" s="238"/>
      <c r="B18" s="239"/>
      <c r="C18" s="239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43"/>
      <c r="AF18" s="44"/>
      <c r="AG18" s="92">
        <f t="shared" si="0"/>
        <v>0</v>
      </c>
      <c r="AH18" s="206">
        <v>999</v>
      </c>
      <c r="AI18" s="98">
        <f t="shared" si="1"/>
        <v>999</v>
      </c>
      <c r="AJ18" s="43"/>
      <c r="AK18" s="4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92"/>
      <c r="BN18" s="206"/>
      <c r="BO18" s="98"/>
      <c r="BP18" s="98"/>
      <c r="BQ18" s="118"/>
      <c r="BR18" s="129"/>
    </row>
    <row r="19" spans="1:130" s="7" customFormat="1" ht="33.75" customHeight="1" thickTop="1" thickBot="1" x14ac:dyDescent="0.3">
      <c r="A19" s="19"/>
      <c r="B19" s="6"/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4"/>
      <c r="AF19" s="5"/>
      <c r="AG19" s="105"/>
      <c r="AH19" s="105"/>
      <c r="AI19" s="99"/>
      <c r="AJ19" s="4"/>
      <c r="AK19" s="4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105"/>
      <c r="BN19" s="105"/>
      <c r="BO19" s="99"/>
      <c r="BP19" s="99"/>
      <c r="BQ19" s="119"/>
      <c r="BR19" s="122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</row>
    <row r="20" spans="1:130" s="71" customFormat="1" ht="20.100000000000001" customHeight="1" thickTop="1" thickBot="1" x14ac:dyDescent="0.4">
      <c r="A20" s="67"/>
      <c r="B20" s="68" t="s">
        <v>14</v>
      </c>
      <c r="C20" s="68"/>
      <c r="D20" s="68" t="s">
        <v>7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9"/>
      <c r="AF20" s="69"/>
      <c r="AG20" s="88"/>
      <c r="AH20" s="88"/>
      <c r="AI20" s="81"/>
      <c r="AJ20" s="68"/>
      <c r="AK20" s="68"/>
      <c r="AL20" s="68" t="s">
        <v>8</v>
      </c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88"/>
      <c r="BN20" s="88"/>
      <c r="BO20" s="81"/>
      <c r="BP20" s="81"/>
      <c r="BQ20" s="108"/>
      <c r="BR20" s="123"/>
    </row>
    <row r="21" spans="1:130" ht="93" customHeight="1" thickBot="1" x14ac:dyDescent="0.35">
      <c r="A21" s="20"/>
      <c r="B21" s="70" t="s">
        <v>16</v>
      </c>
      <c r="C21" s="17"/>
      <c r="D21" s="18"/>
      <c r="E21" s="18">
        <v>1</v>
      </c>
      <c r="F21" s="18" t="s">
        <v>158</v>
      </c>
      <c r="G21" s="18" t="s">
        <v>159</v>
      </c>
      <c r="H21" s="18" t="s">
        <v>160</v>
      </c>
      <c r="I21" s="18" t="s">
        <v>161</v>
      </c>
      <c r="J21" s="18" t="s">
        <v>162</v>
      </c>
      <c r="K21" s="18">
        <v>3</v>
      </c>
      <c r="L21" s="18">
        <v>4</v>
      </c>
      <c r="M21" s="18">
        <v>5</v>
      </c>
      <c r="N21" s="18" t="s">
        <v>163</v>
      </c>
      <c r="O21" s="18" t="s">
        <v>164</v>
      </c>
      <c r="P21" s="18" t="s">
        <v>165</v>
      </c>
      <c r="Q21" s="18" t="s">
        <v>166</v>
      </c>
      <c r="R21" s="18" t="s">
        <v>167</v>
      </c>
      <c r="S21" s="18">
        <v>7</v>
      </c>
      <c r="T21" s="18">
        <v>8</v>
      </c>
      <c r="U21" s="18">
        <v>9</v>
      </c>
      <c r="V21" s="18">
        <v>10</v>
      </c>
      <c r="W21" s="18">
        <v>11</v>
      </c>
      <c r="X21" s="18">
        <v>12</v>
      </c>
      <c r="Y21" s="18" t="s">
        <v>168</v>
      </c>
      <c r="Z21" s="18" t="s">
        <v>169</v>
      </c>
      <c r="AA21" s="18" t="s">
        <v>170</v>
      </c>
      <c r="AB21" s="18" t="s">
        <v>171</v>
      </c>
      <c r="AC21" s="18" t="s">
        <v>172</v>
      </c>
      <c r="AD21" s="18">
        <v>14</v>
      </c>
      <c r="AE21" s="21" t="s">
        <v>5</v>
      </c>
      <c r="AF21" s="21" t="s">
        <v>6</v>
      </c>
      <c r="AG21" s="89" t="s">
        <v>0</v>
      </c>
      <c r="AH21" s="93" t="s">
        <v>1</v>
      </c>
      <c r="AI21" s="83" t="s">
        <v>4</v>
      </c>
      <c r="AJ21" s="22"/>
      <c r="AK21" s="6"/>
      <c r="AL21" s="18"/>
      <c r="AM21" s="18">
        <v>1</v>
      </c>
      <c r="AN21" s="18" t="s">
        <v>158</v>
      </c>
      <c r="AO21" s="18" t="s">
        <v>159</v>
      </c>
      <c r="AP21" s="18" t="s">
        <v>160</v>
      </c>
      <c r="AQ21" s="18" t="s">
        <v>161</v>
      </c>
      <c r="AR21" s="18" t="s">
        <v>162</v>
      </c>
      <c r="AS21" s="18">
        <v>3</v>
      </c>
      <c r="AT21" s="18">
        <v>4</v>
      </c>
      <c r="AU21" s="18">
        <v>5</v>
      </c>
      <c r="AV21" s="18" t="s">
        <v>163</v>
      </c>
      <c r="AW21" s="18" t="s">
        <v>164</v>
      </c>
      <c r="AX21" s="18" t="s">
        <v>165</v>
      </c>
      <c r="AY21" s="18" t="s">
        <v>166</v>
      </c>
      <c r="AZ21" s="18" t="s">
        <v>167</v>
      </c>
      <c r="BA21" s="18">
        <v>7</v>
      </c>
      <c r="BB21" s="18">
        <v>8</v>
      </c>
      <c r="BC21" s="18">
        <v>9</v>
      </c>
      <c r="BD21" s="18">
        <v>10</v>
      </c>
      <c r="BE21" s="18">
        <v>11</v>
      </c>
      <c r="BF21" s="18">
        <v>12</v>
      </c>
      <c r="BG21" s="18" t="s">
        <v>168</v>
      </c>
      <c r="BH21" s="18" t="s">
        <v>169</v>
      </c>
      <c r="BI21" s="18" t="s">
        <v>170</v>
      </c>
      <c r="BJ21" s="18" t="s">
        <v>171</v>
      </c>
      <c r="BK21" s="18" t="s">
        <v>172</v>
      </c>
      <c r="BL21" s="18">
        <v>14</v>
      </c>
      <c r="BM21" s="89" t="s">
        <v>9</v>
      </c>
      <c r="BN21" s="89" t="s">
        <v>2</v>
      </c>
      <c r="BO21" s="82" t="s">
        <v>3</v>
      </c>
      <c r="BP21" s="82" t="s">
        <v>4</v>
      </c>
      <c r="BQ21" s="109" t="s">
        <v>10</v>
      </c>
      <c r="BR21" s="124" t="s">
        <v>11</v>
      </c>
    </row>
    <row r="22" spans="1:130" ht="20.100000000000001" customHeight="1" thickTop="1" x14ac:dyDescent="0.25">
      <c r="A22" s="141">
        <v>2027</v>
      </c>
      <c r="B22" s="152" t="s">
        <v>29</v>
      </c>
      <c r="C22" s="152" t="s">
        <v>30</v>
      </c>
      <c r="D22" s="51"/>
      <c r="E22" s="51"/>
      <c r="F22" s="51"/>
      <c r="G22" s="51"/>
      <c r="H22" s="51"/>
      <c r="I22" s="51"/>
      <c r="J22" s="51"/>
      <c r="K22" s="51"/>
      <c r="L22" s="51">
        <v>5</v>
      </c>
      <c r="M22" s="51"/>
      <c r="N22" s="51"/>
      <c r="O22" s="51"/>
      <c r="P22" s="51"/>
      <c r="Q22" s="51"/>
      <c r="R22" s="51"/>
      <c r="S22" s="51">
        <v>5</v>
      </c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40"/>
      <c r="AF22" s="41"/>
      <c r="AG22" s="90">
        <f t="shared" ref="AG22:AG50" si="6">SUM(D22:AD22)</f>
        <v>10</v>
      </c>
      <c r="AH22" s="201">
        <v>126.34</v>
      </c>
      <c r="AI22" s="84">
        <f t="shared" ref="AI22:AI50" si="7">SUM(AG22:AH22)</f>
        <v>136.34</v>
      </c>
      <c r="AJ22" s="40"/>
      <c r="AK22" s="40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90">
        <f t="shared" ref="BM22:BM50" si="8">SUM(AL22:BL22)</f>
        <v>0</v>
      </c>
      <c r="BN22" s="201">
        <v>115.43</v>
      </c>
      <c r="BO22" s="202">
        <f t="shared" ref="BO22:BO50" si="9">SUM(BM22:BN22)</f>
        <v>115.43</v>
      </c>
      <c r="BP22" s="84">
        <f t="shared" ref="BP22:BP42" si="10">SUM(AI22)</f>
        <v>136.34</v>
      </c>
      <c r="BQ22" s="246">
        <f t="shared" ref="BQ22:BQ50" si="11">SUM(BO22:BP22)</f>
        <v>251.77</v>
      </c>
      <c r="BR22" s="127">
        <v>1</v>
      </c>
      <c r="BS22" s="66"/>
    </row>
    <row r="23" spans="1:130" ht="20.100000000000001" customHeight="1" x14ac:dyDescent="0.25">
      <c r="A23" s="157">
        <v>4817</v>
      </c>
      <c r="B23" s="158" t="s">
        <v>97</v>
      </c>
      <c r="C23" s="158" t="s">
        <v>99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28"/>
      <c r="AF23" s="29"/>
      <c r="AG23" s="91">
        <f t="shared" si="6"/>
        <v>0</v>
      </c>
      <c r="AH23" s="96">
        <v>135.85</v>
      </c>
      <c r="AI23" s="200">
        <f t="shared" si="7"/>
        <v>135.85</v>
      </c>
      <c r="AJ23" s="28"/>
      <c r="AK23" s="28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>
        <v>5</v>
      </c>
      <c r="BE23" s="49"/>
      <c r="BF23" s="49"/>
      <c r="BG23" s="49"/>
      <c r="BH23" s="49"/>
      <c r="BI23" s="49"/>
      <c r="BJ23" s="49"/>
      <c r="BK23" s="49"/>
      <c r="BL23" s="49"/>
      <c r="BM23" s="91">
        <f t="shared" si="8"/>
        <v>5</v>
      </c>
      <c r="BN23" s="96">
        <v>121.56</v>
      </c>
      <c r="BO23" s="85">
        <f t="shared" si="9"/>
        <v>126.56</v>
      </c>
      <c r="BP23" s="200">
        <f t="shared" si="10"/>
        <v>135.85</v>
      </c>
      <c r="BQ23" s="110">
        <f t="shared" si="11"/>
        <v>262.40999999999997</v>
      </c>
      <c r="BR23" s="128">
        <v>2</v>
      </c>
      <c r="BS23" s="66"/>
    </row>
    <row r="24" spans="1:130" ht="20.100000000000001" customHeight="1" x14ac:dyDescent="0.2">
      <c r="A24" s="149">
        <v>704</v>
      </c>
      <c r="B24" s="159" t="s">
        <v>131</v>
      </c>
      <c r="C24" s="150" t="s">
        <v>22</v>
      </c>
      <c r="D24" s="79"/>
      <c r="E24" s="79"/>
      <c r="F24" s="79"/>
      <c r="G24" s="79"/>
      <c r="H24" s="79"/>
      <c r="I24" s="79"/>
      <c r="J24" s="79"/>
      <c r="K24" s="79"/>
      <c r="L24" s="79">
        <v>5</v>
      </c>
      <c r="M24" s="79"/>
      <c r="N24" s="79">
        <v>5</v>
      </c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14"/>
      <c r="AF24" s="15"/>
      <c r="AG24" s="91">
        <f t="shared" si="6"/>
        <v>10</v>
      </c>
      <c r="AH24" s="96">
        <v>136.86000000000001</v>
      </c>
      <c r="AI24" s="85">
        <f t="shared" si="7"/>
        <v>146.86000000000001</v>
      </c>
      <c r="AJ24" s="28"/>
      <c r="AK24" s="28"/>
      <c r="AL24" s="49"/>
      <c r="AM24" s="49"/>
      <c r="AN24" s="49"/>
      <c r="AO24" s="49"/>
      <c r="AP24" s="49"/>
      <c r="AQ24" s="49"/>
      <c r="AR24" s="49"/>
      <c r="AS24" s="49"/>
      <c r="AT24" s="49">
        <v>5</v>
      </c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91">
        <f t="shared" si="8"/>
        <v>5</v>
      </c>
      <c r="BN24" s="96">
        <v>117.54</v>
      </c>
      <c r="BO24" s="85">
        <f t="shared" si="9"/>
        <v>122.54</v>
      </c>
      <c r="BP24" s="85">
        <f t="shared" si="10"/>
        <v>146.86000000000001</v>
      </c>
      <c r="BQ24" s="110">
        <f t="shared" si="11"/>
        <v>269.40000000000003</v>
      </c>
      <c r="BR24" s="128">
        <v>3</v>
      </c>
    </row>
    <row r="25" spans="1:130" ht="20.100000000000001" customHeight="1" x14ac:dyDescent="0.2">
      <c r="A25" s="143">
        <v>978</v>
      </c>
      <c r="B25" s="144" t="s">
        <v>116</v>
      </c>
      <c r="C25" s="150" t="s">
        <v>121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>
        <v>5</v>
      </c>
      <c r="AE25" s="14"/>
      <c r="AF25" s="15"/>
      <c r="AG25" s="91">
        <f t="shared" si="6"/>
        <v>5</v>
      </c>
      <c r="AH25" s="96">
        <v>147.19999999999999</v>
      </c>
      <c r="AI25" s="85">
        <f t="shared" si="7"/>
        <v>152.19999999999999</v>
      </c>
      <c r="AJ25" s="28"/>
      <c r="AK25" s="28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91">
        <f t="shared" si="8"/>
        <v>0</v>
      </c>
      <c r="BN25" s="96">
        <v>126.43</v>
      </c>
      <c r="BO25" s="85">
        <f t="shared" si="9"/>
        <v>126.43</v>
      </c>
      <c r="BP25" s="85">
        <f t="shared" si="10"/>
        <v>152.19999999999999</v>
      </c>
      <c r="BQ25" s="110">
        <f t="shared" si="11"/>
        <v>278.63</v>
      </c>
      <c r="BR25" s="128">
        <v>4</v>
      </c>
    </row>
    <row r="26" spans="1:130" ht="20.100000000000001" customHeight="1" x14ac:dyDescent="0.2">
      <c r="A26" s="149">
        <v>4329</v>
      </c>
      <c r="B26" s="150" t="s">
        <v>98</v>
      </c>
      <c r="C26" s="150" t="s">
        <v>100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28"/>
      <c r="AF26" s="29"/>
      <c r="AG26" s="91">
        <f t="shared" si="6"/>
        <v>0</v>
      </c>
      <c r="AH26" s="96">
        <v>148.16999999999999</v>
      </c>
      <c r="AI26" s="85">
        <f t="shared" si="7"/>
        <v>148.16999999999999</v>
      </c>
      <c r="AJ26" s="28"/>
      <c r="AK26" s="28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91">
        <f t="shared" si="8"/>
        <v>0</v>
      </c>
      <c r="BN26" s="96">
        <v>131.72</v>
      </c>
      <c r="BO26" s="85">
        <f t="shared" si="9"/>
        <v>131.72</v>
      </c>
      <c r="BP26" s="85">
        <f t="shared" si="10"/>
        <v>148.16999999999999</v>
      </c>
      <c r="BQ26" s="110">
        <f t="shared" si="11"/>
        <v>279.89</v>
      </c>
      <c r="BR26" s="128">
        <v>5</v>
      </c>
    </row>
    <row r="27" spans="1:130" ht="20.100000000000001" customHeight="1" x14ac:dyDescent="0.2">
      <c r="A27" s="149">
        <v>3107</v>
      </c>
      <c r="B27" s="150" t="s">
        <v>19</v>
      </c>
      <c r="C27" s="150" t="s">
        <v>23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14"/>
      <c r="AF27" s="15"/>
      <c r="AG27" s="91">
        <f t="shared" si="6"/>
        <v>0</v>
      </c>
      <c r="AH27" s="96">
        <v>148.91</v>
      </c>
      <c r="AI27" s="85">
        <f t="shared" si="7"/>
        <v>148.91</v>
      </c>
      <c r="AJ27" s="28"/>
      <c r="AK27" s="28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91">
        <f t="shared" si="8"/>
        <v>0</v>
      </c>
      <c r="BN27" s="96">
        <v>132.22</v>
      </c>
      <c r="BO27" s="85">
        <f t="shared" si="9"/>
        <v>132.22</v>
      </c>
      <c r="BP27" s="85">
        <f t="shared" si="10"/>
        <v>148.91</v>
      </c>
      <c r="BQ27" s="110">
        <f t="shared" si="11"/>
        <v>281.13</v>
      </c>
      <c r="BR27" s="128">
        <v>6</v>
      </c>
    </row>
    <row r="28" spans="1:130" ht="20.100000000000001" customHeight="1" x14ac:dyDescent="0.2">
      <c r="A28" s="149" t="s">
        <v>130</v>
      </c>
      <c r="B28" s="144" t="s">
        <v>88</v>
      </c>
      <c r="C28" s="144" t="s">
        <v>89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>
        <v>5</v>
      </c>
      <c r="W28" s="79"/>
      <c r="X28" s="79">
        <v>5</v>
      </c>
      <c r="Y28" s="79"/>
      <c r="Z28" s="79"/>
      <c r="AA28" s="79">
        <v>5</v>
      </c>
      <c r="AB28" s="79"/>
      <c r="AC28" s="79"/>
      <c r="AD28" s="79"/>
      <c r="AE28" s="14"/>
      <c r="AF28" s="15"/>
      <c r="AG28" s="91">
        <f t="shared" si="6"/>
        <v>15</v>
      </c>
      <c r="AH28" s="96">
        <v>138.07</v>
      </c>
      <c r="AI28" s="85">
        <f t="shared" si="7"/>
        <v>153.07</v>
      </c>
      <c r="AJ28" s="28"/>
      <c r="AK28" s="28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>
        <v>5</v>
      </c>
      <c r="BE28" s="49"/>
      <c r="BF28" s="49"/>
      <c r="BG28" s="49"/>
      <c r="BH28" s="49"/>
      <c r="BI28" s="49"/>
      <c r="BJ28" s="49"/>
      <c r="BK28" s="49"/>
      <c r="BL28" s="49"/>
      <c r="BM28" s="91">
        <f t="shared" si="8"/>
        <v>5</v>
      </c>
      <c r="BN28" s="96">
        <v>124.42</v>
      </c>
      <c r="BO28" s="85">
        <f t="shared" si="9"/>
        <v>129.42000000000002</v>
      </c>
      <c r="BP28" s="85">
        <f t="shared" si="10"/>
        <v>153.07</v>
      </c>
      <c r="BQ28" s="110">
        <f t="shared" si="11"/>
        <v>282.49</v>
      </c>
      <c r="BR28" s="128">
        <v>7</v>
      </c>
    </row>
    <row r="29" spans="1:130" ht="20.100000000000001" customHeight="1" x14ac:dyDescent="0.2">
      <c r="A29" s="149">
        <v>4631</v>
      </c>
      <c r="B29" s="150" t="s">
        <v>128</v>
      </c>
      <c r="C29" s="150" t="s">
        <v>129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>
        <v>5</v>
      </c>
      <c r="W29" s="79"/>
      <c r="X29" s="79"/>
      <c r="Y29" s="79"/>
      <c r="Z29" s="79"/>
      <c r="AA29" s="79"/>
      <c r="AB29" s="79"/>
      <c r="AC29" s="79"/>
      <c r="AD29" s="79"/>
      <c r="AE29" s="14"/>
      <c r="AF29" s="15"/>
      <c r="AG29" s="91">
        <f t="shared" si="6"/>
        <v>5</v>
      </c>
      <c r="AH29" s="96">
        <v>145.6</v>
      </c>
      <c r="AI29" s="85">
        <f t="shared" si="7"/>
        <v>150.6</v>
      </c>
      <c r="AJ29" s="28"/>
      <c r="AK29" s="28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91">
        <f t="shared" si="8"/>
        <v>0</v>
      </c>
      <c r="BN29" s="96">
        <v>136.66999999999999</v>
      </c>
      <c r="BO29" s="85">
        <f t="shared" si="9"/>
        <v>136.66999999999999</v>
      </c>
      <c r="BP29" s="85">
        <f t="shared" si="10"/>
        <v>150.6</v>
      </c>
      <c r="BQ29" s="110">
        <f t="shared" si="11"/>
        <v>287.27</v>
      </c>
      <c r="BR29" s="128">
        <v>8</v>
      </c>
    </row>
    <row r="30" spans="1:130" ht="20.100000000000001" customHeight="1" x14ac:dyDescent="0.2">
      <c r="A30" s="157" t="s">
        <v>38</v>
      </c>
      <c r="B30" s="158" t="s">
        <v>20</v>
      </c>
      <c r="C30" s="158" t="s">
        <v>22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14"/>
      <c r="AF30" s="15"/>
      <c r="AG30" s="91">
        <f t="shared" si="6"/>
        <v>0</v>
      </c>
      <c r="AH30" s="96">
        <v>153.65</v>
      </c>
      <c r="AI30" s="85">
        <f t="shared" si="7"/>
        <v>153.65</v>
      </c>
      <c r="AJ30" s="28"/>
      <c r="AK30" s="28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91">
        <f t="shared" si="8"/>
        <v>0</v>
      </c>
      <c r="BN30" s="96">
        <v>134.79</v>
      </c>
      <c r="BO30" s="85">
        <f t="shared" si="9"/>
        <v>134.79</v>
      </c>
      <c r="BP30" s="85">
        <f t="shared" si="10"/>
        <v>153.65</v>
      </c>
      <c r="BQ30" s="110">
        <f t="shared" si="11"/>
        <v>288.44</v>
      </c>
      <c r="BR30" s="125">
        <v>9</v>
      </c>
    </row>
    <row r="31" spans="1:130" ht="20.100000000000001" customHeight="1" x14ac:dyDescent="0.2">
      <c r="A31" s="143">
        <v>4224</v>
      </c>
      <c r="B31" s="144" t="s">
        <v>132</v>
      </c>
      <c r="C31" s="144" t="s">
        <v>133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28"/>
      <c r="AF31" s="29"/>
      <c r="AG31" s="91">
        <f t="shared" si="6"/>
        <v>0</v>
      </c>
      <c r="AH31" s="96">
        <v>147.26</v>
      </c>
      <c r="AI31" s="85">
        <f t="shared" si="7"/>
        <v>147.26</v>
      </c>
      <c r="AJ31" s="28"/>
      <c r="AK31" s="28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>
        <v>5</v>
      </c>
      <c r="BD31" s="49"/>
      <c r="BE31" s="49"/>
      <c r="BF31" s="49"/>
      <c r="BG31" s="49"/>
      <c r="BH31" s="49"/>
      <c r="BI31" s="49"/>
      <c r="BJ31" s="49"/>
      <c r="BK31" s="49"/>
      <c r="BL31" s="49"/>
      <c r="BM31" s="91">
        <f t="shared" si="8"/>
        <v>5</v>
      </c>
      <c r="BN31" s="96">
        <v>136.22999999999999</v>
      </c>
      <c r="BO31" s="85">
        <f t="shared" si="9"/>
        <v>141.22999999999999</v>
      </c>
      <c r="BP31" s="85">
        <f t="shared" si="10"/>
        <v>147.26</v>
      </c>
      <c r="BQ31" s="110">
        <f t="shared" si="11"/>
        <v>288.49</v>
      </c>
      <c r="BR31" s="125">
        <v>10</v>
      </c>
    </row>
    <row r="32" spans="1:130" ht="20.100000000000001" customHeight="1" x14ac:dyDescent="0.2">
      <c r="A32" s="149" t="s">
        <v>117</v>
      </c>
      <c r="B32" s="144" t="s">
        <v>118</v>
      </c>
      <c r="C32" s="145" t="s">
        <v>121</v>
      </c>
      <c r="D32" s="79"/>
      <c r="E32" s="79"/>
      <c r="F32" s="79"/>
      <c r="G32" s="79">
        <v>5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>
        <v>5</v>
      </c>
      <c r="AE32" s="14"/>
      <c r="AF32" s="15"/>
      <c r="AG32" s="91">
        <f t="shared" si="6"/>
        <v>10</v>
      </c>
      <c r="AH32" s="96">
        <v>147.93</v>
      </c>
      <c r="AI32" s="85">
        <f t="shared" si="7"/>
        <v>157.93</v>
      </c>
      <c r="AJ32" s="28"/>
      <c r="AK32" s="28"/>
      <c r="AL32" s="49"/>
      <c r="AM32" s="49"/>
      <c r="AN32" s="49"/>
      <c r="AO32" s="49"/>
      <c r="AP32" s="49"/>
      <c r="AQ32" s="49"/>
      <c r="AR32" s="49"/>
      <c r="AS32" s="49"/>
      <c r="AT32" s="49">
        <v>5</v>
      </c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91">
        <f t="shared" si="8"/>
        <v>5</v>
      </c>
      <c r="BN32" s="96">
        <v>130.51</v>
      </c>
      <c r="BO32" s="85">
        <f t="shared" si="9"/>
        <v>135.51</v>
      </c>
      <c r="BP32" s="85">
        <f t="shared" si="10"/>
        <v>157.93</v>
      </c>
      <c r="BQ32" s="110">
        <f t="shared" si="11"/>
        <v>293.44</v>
      </c>
      <c r="BR32" s="125">
        <v>11</v>
      </c>
    </row>
    <row r="33" spans="1:70" ht="20.100000000000001" customHeight="1" x14ac:dyDescent="0.2">
      <c r="A33" s="149">
        <v>3284</v>
      </c>
      <c r="B33" s="150" t="s">
        <v>57</v>
      </c>
      <c r="C33" s="144" t="s">
        <v>58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>
        <v>5</v>
      </c>
      <c r="AE33" s="28"/>
      <c r="AF33" s="29"/>
      <c r="AG33" s="91">
        <f t="shared" si="6"/>
        <v>5</v>
      </c>
      <c r="AH33" s="96">
        <v>144.03</v>
      </c>
      <c r="AI33" s="85">
        <f t="shared" si="7"/>
        <v>149.03</v>
      </c>
      <c r="AJ33" s="28"/>
      <c r="AK33" s="28"/>
      <c r="AL33" s="49"/>
      <c r="AM33" s="49"/>
      <c r="AN33" s="49"/>
      <c r="AO33" s="49"/>
      <c r="AP33" s="49"/>
      <c r="AQ33" s="49"/>
      <c r="AR33" s="49"/>
      <c r="AS33" s="49"/>
      <c r="AT33" s="49">
        <v>5</v>
      </c>
      <c r="AU33" s="49"/>
      <c r="AV33" s="49"/>
      <c r="AW33" s="49">
        <v>5</v>
      </c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91">
        <f t="shared" si="8"/>
        <v>10</v>
      </c>
      <c r="BN33" s="96">
        <v>137.19999999999999</v>
      </c>
      <c r="BO33" s="85">
        <f t="shared" si="9"/>
        <v>147.19999999999999</v>
      </c>
      <c r="BP33" s="85">
        <f t="shared" si="10"/>
        <v>149.03</v>
      </c>
      <c r="BQ33" s="110">
        <f t="shared" si="11"/>
        <v>296.23</v>
      </c>
      <c r="BR33" s="125">
        <v>12</v>
      </c>
    </row>
    <row r="34" spans="1:70" ht="20.100000000000001" customHeight="1" x14ac:dyDescent="0.2">
      <c r="A34" s="209" t="s">
        <v>223</v>
      </c>
      <c r="B34" s="184" t="s">
        <v>220</v>
      </c>
      <c r="C34" s="18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14"/>
      <c r="AF34" s="15"/>
      <c r="AG34" s="91">
        <f t="shared" si="6"/>
        <v>0</v>
      </c>
      <c r="AH34" s="96">
        <v>158.18</v>
      </c>
      <c r="AI34" s="85">
        <f t="shared" si="7"/>
        <v>158.18</v>
      </c>
      <c r="AJ34" s="28"/>
      <c r="AK34" s="28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>
        <v>5</v>
      </c>
      <c r="BD34" s="49"/>
      <c r="BE34" s="49"/>
      <c r="BF34" s="49"/>
      <c r="BG34" s="49"/>
      <c r="BH34" s="49"/>
      <c r="BI34" s="49"/>
      <c r="BJ34" s="49"/>
      <c r="BK34" s="49"/>
      <c r="BL34" s="49"/>
      <c r="BM34" s="91">
        <f t="shared" si="8"/>
        <v>5</v>
      </c>
      <c r="BN34" s="96">
        <v>141.09</v>
      </c>
      <c r="BO34" s="85">
        <f t="shared" si="9"/>
        <v>146.09</v>
      </c>
      <c r="BP34" s="85">
        <f t="shared" si="10"/>
        <v>158.18</v>
      </c>
      <c r="BQ34" s="110">
        <f t="shared" si="11"/>
        <v>304.27</v>
      </c>
      <c r="BR34" s="125">
        <v>13</v>
      </c>
    </row>
    <row r="35" spans="1:70" ht="20.100000000000001" customHeight="1" x14ac:dyDescent="0.25">
      <c r="A35" s="149" t="s">
        <v>38</v>
      </c>
      <c r="B35" s="150" t="s">
        <v>114</v>
      </c>
      <c r="C35" s="161" t="s">
        <v>123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28"/>
      <c r="AF35" s="29"/>
      <c r="AG35" s="91">
        <f t="shared" si="6"/>
        <v>0</v>
      </c>
      <c r="AH35" s="96">
        <v>164.76</v>
      </c>
      <c r="AI35" s="85">
        <f t="shared" si="7"/>
        <v>164.76</v>
      </c>
      <c r="AJ35" s="28"/>
      <c r="AK35" s="28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>
        <v>5</v>
      </c>
      <c r="BD35" s="49"/>
      <c r="BE35" s="49"/>
      <c r="BF35" s="49"/>
      <c r="BG35" s="49"/>
      <c r="BH35" s="49"/>
      <c r="BI35" s="49"/>
      <c r="BJ35" s="49"/>
      <c r="BK35" s="49"/>
      <c r="BL35" s="49"/>
      <c r="BM35" s="91">
        <f t="shared" si="8"/>
        <v>5</v>
      </c>
      <c r="BN35" s="96">
        <v>140.65</v>
      </c>
      <c r="BO35" s="85">
        <f t="shared" si="9"/>
        <v>145.65</v>
      </c>
      <c r="BP35" s="85">
        <f t="shared" si="10"/>
        <v>164.76</v>
      </c>
      <c r="BQ35" s="110">
        <f t="shared" si="11"/>
        <v>310.40999999999997</v>
      </c>
      <c r="BR35" s="125">
        <v>14</v>
      </c>
    </row>
    <row r="36" spans="1:70" ht="20.100000000000001" customHeight="1" x14ac:dyDescent="0.2">
      <c r="A36" s="157">
        <v>944</v>
      </c>
      <c r="B36" s="158" t="s">
        <v>53</v>
      </c>
      <c r="C36" s="158" t="s">
        <v>56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14"/>
      <c r="AF36" s="15"/>
      <c r="AG36" s="91">
        <f t="shared" si="6"/>
        <v>0</v>
      </c>
      <c r="AH36" s="96">
        <v>163.80000000000001</v>
      </c>
      <c r="AI36" s="85">
        <f t="shared" si="7"/>
        <v>163.80000000000001</v>
      </c>
      <c r="AJ36" s="28"/>
      <c r="AK36" s="28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91">
        <f t="shared" si="8"/>
        <v>0</v>
      </c>
      <c r="BN36" s="96">
        <v>149.31</v>
      </c>
      <c r="BO36" s="85">
        <f t="shared" si="9"/>
        <v>149.31</v>
      </c>
      <c r="BP36" s="85">
        <f t="shared" si="10"/>
        <v>163.80000000000001</v>
      </c>
      <c r="BQ36" s="110">
        <f t="shared" si="11"/>
        <v>313.11</v>
      </c>
      <c r="BR36" s="125">
        <v>15</v>
      </c>
    </row>
    <row r="37" spans="1:70" ht="20.100000000000001" customHeight="1" x14ac:dyDescent="0.2">
      <c r="A37" s="155" t="s">
        <v>54</v>
      </c>
      <c r="B37" s="144" t="s">
        <v>90</v>
      </c>
      <c r="C37" s="150" t="s">
        <v>93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28"/>
      <c r="AF37" s="29"/>
      <c r="AG37" s="91">
        <f t="shared" si="6"/>
        <v>0</v>
      </c>
      <c r="AH37" s="96">
        <v>172.06</v>
      </c>
      <c r="AI37" s="85">
        <f t="shared" si="7"/>
        <v>172.06</v>
      </c>
      <c r="AJ37" s="28"/>
      <c r="AK37" s="28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>
        <v>5</v>
      </c>
      <c r="BI37" s="49"/>
      <c r="BJ37" s="49"/>
      <c r="BK37" s="49"/>
      <c r="BL37" s="49"/>
      <c r="BM37" s="91">
        <f t="shared" si="8"/>
        <v>5</v>
      </c>
      <c r="BN37" s="96">
        <v>141.66999999999999</v>
      </c>
      <c r="BO37" s="85">
        <f t="shared" si="9"/>
        <v>146.66999999999999</v>
      </c>
      <c r="BP37" s="85">
        <f t="shared" si="10"/>
        <v>172.06</v>
      </c>
      <c r="BQ37" s="110">
        <f t="shared" si="11"/>
        <v>318.73</v>
      </c>
      <c r="BR37" s="125">
        <v>16</v>
      </c>
    </row>
    <row r="38" spans="1:70" ht="20.100000000000001" customHeight="1" x14ac:dyDescent="0.2">
      <c r="A38" s="223">
        <v>3444</v>
      </c>
      <c r="B38" s="217" t="s">
        <v>202</v>
      </c>
      <c r="C38" s="230" t="s">
        <v>203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>
        <v>5</v>
      </c>
      <c r="Y38" s="79"/>
      <c r="Z38" s="79"/>
      <c r="AA38" s="79"/>
      <c r="AB38" s="79"/>
      <c r="AC38" s="79"/>
      <c r="AD38" s="79"/>
      <c r="AE38" s="14"/>
      <c r="AF38" s="15"/>
      <c r="AG38" s="91">
        <f t="shared" si="6"/>
        <v>5</v>
      </c>
      <c r="AH38" s="96">
        <v>170.88</v>
      </c>
      <c r="AI38" s="85">
        <f t="shared" si="7"/>
        <v>175.88</v>
      </c>
      <c r="AJ38" s="28"/>
      <c r="AK38" s="28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91">
        <f t="shared" si="8"/>
        <v>0</v>
      </c>
      <c r="BN38" s="96">
        <v>146.83000000000001</v>
      </c>
      <c r="BO38" s="85">
        <f t="shared" si="9"/>
        <v>146.83000000000001</v>
      </c>
      <c r="BP38" s="85">
        <f t="shared" si="10"/>
        <v>175.88</v>
      </c>
      <c r="BQ38" s="110">
        <f t="shared" si="11"/>
        <v>322.71000000000004</v>
      </c>
      <c r="BR38" s="125">
        <v>17</v>
      </c>
    </row>
    <row r="39" spans="1:70" ht="20.100000000000001" customHeight="1" x14ac:dyDescent="0.2">
      <c r="A39" s="231">
        <v>1900</v>
      </c>
      <c r="B39" s="232" t="s">
        <v>200</v>
      </c>
      <c r="C39" s="232" t="s">
        <v>201</v>
      </c>
      <c r="D39" s="79"/>
      <c r="E39" s="79"/>
      <c r="F39" s="79"/>
      <c r="G39" s="79"/>
      <c r="H39" s="79"/>
      <c r="I39" s="79"/>
      <c r="J39" s="79"/>
      <c r="K39" s="79"/>
      <c r="L39" s="79">
        <v>5</v>
      </c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14"/>
      <c r="AF39" s="15"/>
      <c r="AG39" s="91">
        <f t="shared" si="6"/>
        <v>5</v>
      </c>
      <c r="AH39" s="96">
        <v>143.35</v>
      </c>
      <c r="AI39" s="85">
        <f t="shared" si="7"/>
        <v>148.35</v>
      </c>
      <c r="AJ39" s="28"/>
      <c r="AK39" s="28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>
        <v>5</v>
      </c>
      <c r="BD39" s="49"/>
      <c r="BE39" s="49"/>
      <c r="BF39" s="49"/>
      <c r="BG39" s="49"/>
      <c r="BH39" s="49"/>
      <c r="BI39" s="49">
        <v>5</v>
      </c>
      <c r="BJ39" s="49"/>
      <c r="BK39" s="49"/>
      <c r="BL39" s="49"/>
      <c r="BM39" s="91">
        <f t="shared" si="8"/>
        <v>10</v>
      </c>
      <c r="BN39" s="96">
        <v>170.2</v>
      </c>
      <c r="BO39" s="85">
        <f t="shared" si="9"/>
        <v>180.2</v>
      </c>
      <c r="BP39" s="85">
        <f t="shared" si="10"/>
        <v>148.35</v>
      </c>
      <c r="BQ39" s="110">
        <f t="shared" si="11"/>
        <v>328.54999999999995</v>
      </c>
      <c r="BR39" s="125">
        <v>18</v>
      </c>
    </row>
    <row r="40" spans="1:70" ht="20.100000000000001" customHeight="1" x14ac:dyDescent="0.25">
      <c r="A40" s="225">
        <v>4242</v>
      </c>
      <c r="B40" s="226" t="s">
        <v>212</v>
      </c>
      <c r="C40" s="229" t="s">
        <v>133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14"/>
      <c r="AF40" s="15"/>
      <c r="AG40" s="91">
        <f t="shared" si="6"/>
        <v>0</v>
      </c>
      <c r="AH40" s="96">
        <v>188.35</v>
      </c>
      <c r="AI40" s="85">
        <f t="shared" si="7"/>
        <v>188.35</v>
      </c>
      <c r="AJ40" s="28"/>
      <c r="AK40" s="28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91">
        <f t="shared" si="8"/>
        <v>0</v>
      </c>
      <c r="BN40" s="96">
        <v>151.34</v>
      </c>
      <c r="BO40" s="85">
        <f t="shared" si="9"/>
        <v>151.34</v>
      </c>
      <c r="BP40" s="85">
        <f t="shared" si="10"/>
        <v>188.35</v>
      </c>
      <c r="BQ40" s="110">
        <f t="shared" si="11"/>
        <v>339.69</v>
      </c>
      <c r="BR40" s="125">
        <v>19</v>
      </c>
    </row>
    <row r="41" spans="1:70" ht="20.100000000000001" customHeight="1" x14ac:dyDescent="0.2">
      <c r="A41" s="221" t="s">
        <v>222</v>
      </c>
      <c r="B41" s="222" t="s">
        <v>221</v>
      </c>
      <c r="C41" s="210" t="s">
        <v>60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>
        <v>5</v>
      </c>
      <c r="V41" s="79"/>
      <c r="W41" s="79">
        <v>5</v>
      </c>
      <c r="X41" s="79"/>
      <c r="Y41" s="79"/>
      <c r="Z41" s="79"/>
      <c r="AA41" s="79"/>
      <c r="AB41" s="79"/>
      <c r="AC41" s="79"/>
      <c r="AD41" s="79"/>
      <c r="AE41" s="14"/>
      <c r="AF41" s="15"/>
      <c r="AG41" s="91">
        <f t="shared" si="6"/>
        <v>10</v>
      </c>
      <c r="AH41" s="96">
        <v>195.86</v>
      </c>
      <c r="AI41" s="85">
        <f t="shared" si="7"/>
        <v>205.86</v>
      </c>
      <c r="AJ41" s="28"/>
      <c r="AK41" s="28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91">
        <f t="shared" si="8"/>
        <v>0</v>
      </c>
      <c r="BN41" s="96">
        <v>169.48</v>
      </c>
      <c r="BO41" s="85">
        <f t="shared" si="9"/>
        <v>169.48</v>
      </c>
      <c r="BP41" s="85">
        <f t="shared" si="10"/>
        <v>205.86</v>
      </c>
      <c r="BQ41" s="110">
        <f t="shared" si="11"/>
        <v>375.34000000000003</v>
      </c>
      <c r="BR41" s="125">
        <v>20</v>
      </c>
    </row>
    <row r="42" spans="1:70" ht="20.100000000000001" customHeight="1" x14ac:dyDescent="0.25">
      <c r="A42" s="227">
        <v>4231</v>
      </c>
      <c r="B42" s="228" t="s">
        <v>218</v>
      </c>
      <c r="C42" s="229" t="s">
        <v>121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14"/>
      <c r="AF42" s="15"/>
      <c r="AG42" s="91">
        <f t="shared" si="6"/>
        <v>0</v>
      </c>
      <c r="AH42" s="96">
        <v>242.83</v>
      </c>
      <c r="AI42" s="85">
        <f t="shared" si="7"/>
        <v>242.83</v>
      </c>
      <c r="AJ42" s="28"/>
      <c r="AK42" s="28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>
        <v>5</v>
      </c>
      <c r="BM42" s="91">
        <f t="shared" si="8"/>
        <v>5</v>
      </c>
      <c r="BN42" s="96">
        <v>222.58</v>
      </c>
      <c r="BO42" s="85">
        <f t="shared" si="9"/>
        <v>227.58</v>
      </c>
      <c r="BP42" s="85">
        <f t="shared" si="10"/>
        <v>242.83</v>
      </c>
      <c r="BQ42" s="110">
        <f t="shared" si="11"/>
        <v>470.41</v>
      </c>
      <c r="BR42" s="125">
        <v>21</v>
      </c>
    </row>
    <row r="43" spans="1:70" ht="20.100000000000001" customHeight="1" x14ac:dyDescent="0.25">
      <c r="A43" s="242">
        <v>4395</v>
      </c>
      <c r="B43" s="226" t="s">
        <v>41</v>
      </c>
      <c r="C43" s="229" t="s">
        <v>219</v>
      </c>
      <c r="D43" s="79"/>
      <c r="E43" s="79"/>
      <c r="F43" s="79"/>
      <c r="G43" s="79"/>
      <c r="H43" s="241"/>
      <c r="I43" s="79"/>
      <c r="J43" s="241" t="s">
        <v>224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14"/>
      <c r="AF43" s="15"/>
      <c r="AG43" s="91">
        <f t="shared" si="6"/>
        <v>0</v>
      </c>
      <c r="AH43" s="104">
        <v>999</v>
      </c>
      <c r="AI43" s="85">
        <f t="shared" si="7"/>
        <v>999</v>
      </c>
      <c r="AJ43" s="28"/>
      <c r="AK43" s="28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91">
        <f t="shared" si="8"/>
        <v>0</v>
      </c>
      <c r="BN43" s="96">
        <v>124.77</v>
      </c>
      <c r="BO43" s="85">
        <f t="shared" si="9"/>
        <v>124.77</v>
      </c>
      <c r="BP43" s="85">
        <v>999</v>
      </c>
      <c r="BQ43" s="110">
        <f t="shared" si="11"/>
        <v>1123.77</v>
      </c>
      <c r="BR43" s="125">
        <v>22</v>
      </c>
    </row>
    <row r="44" spans="1:70" ht="20.100000000000001" customHeight="1" x14ac:dyDescent="0.2">
      <c r="A44" s="149">
        <v>4571</v>
      </c>
      <c r="B44" s="150" t="s">
        <v>71</v>
      </c>
      <c r="C44" s="150" t="s">
        <v>60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28"/>
      <c r="AF44" s="29"/>
      <c r="AG44" s="91">
        <f t="shared" si="6"/>
        <v>0</v>
      </c>
      <c r="AH44" s="96">
        <v>143.69999999999999</v>
      </c>
      <c r="AI44" s="85">
        <f t="shared" si="7"/>
        <v>143.69999999999999</v>
      </c>
      <c r="AJ44" s="28"/>
      <c r="AK44" s="28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>
        <v>5</v>
      </c>
      <c r="BK44" s="241" t="s">
        <v>224</v>
      </c>
      <c r="BL44" s="49"/>
      <c r="BM44" s="91">
        <f t="shared" si="8"/>
        <v>5</v>
      </c>
      <c r="BN44" s="104">
        <v>999</v>
      </c>
      <c r="BO44" s="85">
        <f t="shared" si="9"/>
        <v>1004</v>
      </c>
      <c r="BP44" s="85">
        <f t="shared" ref="BP44:BP50" si="12">SUM(AI44)</f>
        <v>143.69999999999999</v>
      </c>
      <c r="BQ44" s="110">
        <f t="shared" si="11"/>
        <v>1147.7</v>
      </c>
      <c r="BR44" s="125">
        <v>23</v>
      </c>
    </row>
    <row r="45" spans="1:70" ht="20.100000000000001" customHeight="1" x14ac:dyDescent="0.2">
      <c r="A45" s="234">
        <v>4169</v>
      </c>
      <c r="B45" s="235" t="s">
        <v>69</v>
      </c>
      <c r="C45" s="235" t="s">
        <v>70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14"/>
      <c r="AF45" s="15"/>
      <c r="AG45" s="91">
        <f t="shared" si="6"/>
        <v>0</v>
      </c>
      <c r="AH45" s="104">
        <v>999</v>
      </c>
      <c r="AI45" s="85">
        <f t="shared" si="7"/>
        <v>999</v>
      </c>
      <c r="AJ45" s="28"/>
      <c r="AK45" s="28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91">
        <f t="shared" si="8"/>
        <v>0</v>
      </c>
      <c r="BN45" s="104">
        <v>999</v>
      </c>
      <c r="BO45" s="85">
        <f t="shared" si="9"/>
        <v>999</v>
      </c>
      <c r="BP45" s="85">
        <f t="shared" si="12"/>
        <v>999</v>
      </c>
      <c r="BQ45" s="110">
        <f t="shared" si="11"/>
        <v>1998</v>
      </c>
      <c r="BR45" s="125">
        <v>24</v>
      </c>
    </row>
    <row r="46" spans="1:70" ht="20.100000000000001" customHeight="1" x14ac:dyDescent="0.2">
      <c r="A46" s="149">
        <v>4639</v>
      </c>
      <c r="B46" s="144" t="s">
        <v>68</v>
      </c>
      <c r="C46" s="144" t="s">
        <v>67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28"/>
      <c r="AF46" s="29"/>
      <c r="AG46" s="91">
        <f t="shared" si="6"/>
        <v>0</v>
      </c>
      <c r="AH46" s="104">
        <v>999</v>
      </c>
      <c r="AI46" s="85">
        <f t="shared" si="7"/>
        <v>999</v>
      </c>
      <c r="AJ46" s="28"/>
      <c r="AK46" s="28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91">
        <f t="shared" si="8"/>
        <v>0</v>
      </c>
      <c r="BN46" s="104">
        <v>999</v>
      </c>
      <c r="BO46" s="85">
        <f t="shared" si="9"/>
        <v>999</v>
      </c>
      <c r="BP46" s="85">
        <f t="shared" si="12"/>
        <v>999</v>
      </c>
      <c r="BQ46" s="110">
        <f t="shared" si="11"/>
        <v>1998</v>
      </c>
      <c r="BR46" s="125">
        <v>25</v>
      </c>
    </row>
    <row r="47" spans="1:70" ht="20.100000000000001" customHeight="1" x14ac:dyDescent="0.2">
      <c r="A47" s="149" t="s">
        <v>91</v>
      </c>
      <c r="B47" s="150" t="s">
        <v>92</v>
      </c>
      <c r="C47" s="150" t="s">
        <v>94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14"/>
      <c r="AF47" s="15"/>
      <c r="AG47" s="91">
        <f t="shared" si="6"/>
        <v>0</v>
      </c>
      <c r="AH47" s="104">
        <v>999</v>
      </c>
      <c r="AI47" s="85">
        <f t="shared" si="7"/>
        <v>999</v>
      </c>
      <c r="AJ47" s="28"/>
      <c r="AK47" s="28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91">
        <f t="shared" si="8"/>
        <v>0</v>
      </c>
      <c r="BN47" s="104">
        <v>999</v>
      </c>
      <c r="BO47" s="85">
        <f t="shared" si="9"/>
        <v>999</v>
      </c>
      <c r="BP47" s="85">
        <f t="shared" si="12"/>
        <v>999</v>
      </c>
      <c r="BQ47" s="110">
        <f t="shared" si="11"/>
        <v>1998</v>
      </c>
      <c r="BR47" s="125">
        <v>26</v>
      </c>
    </row>
    <row r="48" spans="1:70" ht="20.100000000000001" customHeight="1" x14ac:dyDescent="0.2">
      <c r="A48" s="149">
        <v>333</v>
      </c>
      <c r="B48" s="150" t="s">
        <v>55</v>
      </c>
      <c r="C48" s="150" t="s">
        <v>134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14"/>
      <c r="AF48" s="15"/>
      <c r="AG48" s="91">
        <f t="shared" si="6"/>
        <v>0</v>
      </c>
      <c r="AH48" s="104">
        <v>999</v>
      </c>
      <c r="AI48" s="85">
        <f t="shared" si="7"/>
        <v>999</v>
      </c>
      <c r="AJ48" s="28"/>
      <c r="AK48" s="28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91">
        <f t="shared" si="8"/>
        <v>0</v>
      </c>
      <c r="BN48" s="104">
        <v>999</v>
      </c>
      <c r="BO48" s="85">
        <f t="shared" si="9"/>
        <v>999</v>
      </c>
      <c r="BP48" s="85">
        <f t="shared" si="12"/>
        <v>999</v>
      </c>
      <c r="BQ48" s="110">
        <f t="shared" si="11"/>
        <v>1998</v>
      </c>
      <c r="BR48" s="125">
        <v>27</v>
      </c>
    </row>
    <row r="49" spans="1:130" ht="20.100000000000001" customHeight="1" x14ac:dyDescent="0.2">
      <c r="A49" s="149">
        <v>4939</v>
      </c>
      <c r="B49" s="150" t="s">
        <v>95</v>
      </c>
      <c r="C49" s="150" t="s">
        <v>96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28"/>
      <c r="AF49" s="29"/>
      <c r="AG49" s="91">
        <f t="shared" si="6"/>
        <v>0</v>
      </c>
      <c r="AH49" s="104">
        <v>999</v>
      </c>
      <c r="AI49" s="85">
        <f t="shared" si="7"/>
        <v>999</v>
      </c>
      <c r="AJ49" s="28"/>
      <c r="AK49" s="28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91">
        <f t="shared" si="8"/>
        <v>0</v>
      </c>
      <c r="BN49" s="104">
        <v>999</v>
      </c>
      <c r="BO49" s="85">
        <f t="shared" si="9"/>
        <v>999</v>
      </c>
      <c r="BP49" s="85">
        <f t="shared" si="12"/>
        <v>999</v>
      </c>
      <c r="BQ49" s="110">
        <f t="shared" si="11"/>
        <v>1998</v>
      </c>
      <c r="BR49" s="125">
        <v>29</v>
      </c>
    </row>
    <row r="50" spans="1:130" ht="20.100000000000001" customHeight="1" x14ac:dyDescent="0.2">
      <c r="A50" s="182">
        <v>4797</v>
      </c>
      <c r="B50" s="160" t="s">
        <v>135</v>
      </c>
      <c r="C50" s="160" t="s">
        <v>133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14"/>
      <c r="AF50" s="15"/>
      <c r="AG50" s="91">
        <f t="shared" si="6"/>
        <v>0</v>
      </c>
      <c r="AH50" s="104">
        <v>999</v>
      </c>
      <c r="AI50" s="85">
        <f t="shared" si="7"/>
        <v>999</v>
      </c>
      <c r="AJ50" s="28"/>
      <c r="AK50" s="28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91">
        <f t="shared" si="8"/>
        <v>0</v>
      </c>
      <c r="BN50" s="104">
        <v>999</v>
      </c>
      <c r="BO50" s="85">
        <f t="shared" si="9"/>
        <v>999</v>
      </c>
      <c r="BP50" s="85">
        <f t="shared" si="12"/>
        <v>999</v>
      </c>
      <c r="BQ50" s="110">
        <f t="shared" si="11"/>
        <v>1998</v>
      </c>
      <c r="BR50" s="125">
        <v>30</v>
      </c>
    </row>
    <row r="51" spans="1:130" ht="20.100000000000001" customHeight="1" thickBot="1" x14ac:dyDescent="0.3">
      <c r="A51" s="185"/>
      <c r="B51" s="186"/>
      <c r="C51" s="187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7"/>
      <c r="AF51" s="268"/>
      <c r="AG51" s="92"/>
      <c r="AH51" s="97"/>
      <c r="AI51" s="98"/>
      <c r="AJ51" s="43"/>
      <c r="AK51" s="4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92"/>
      <c r="BN51" s="97"/>
      <c r="BO51" s="98"/>
      <c r="BP51" s="98"/>
      <c r="BQ51" s="118"/>
      <c r="BR51" s="129"/>
    </row>
    <row r="52" spans="1:130" s="7" customFormat="1" ht="33" customHeight="1" thickTop="1" thickBot="1" x14ac:dyDescent="0.3">
      <c r="A52" s="4"/>
      <c r="B52" s="4"/>
      <c r="C52" s="4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4"/>
      <c r="AF52" s="5"/>
      <c r="AG52" s="105"/>
      <c r="AH52" s="105"/>
      <c r="AI52" s="99"/>
      <c r="AJ52" s="4"/>
      <c r="AK52" s="4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105"/>
      <c r="BN52" s="105"/>
      <c r="BO52" s="99"/>
      <c r="BP52" s="99"/>
      <c r="BQ52" s="119"/>
      <c r="BR52" s="122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</row>
    <row r="53" spans="1:130" s="71" customFormat="1" ht="20.100000000000001" customHeight="1" thickTop="1" thickBot="1" x14ac:dyDescent="0.4">
      <c r="A53" s="67"/>
      <c r="B53" s="68" t="s">
        <v>18</v>
      </c>
      <c r="C53" s="68"/>
      <c r="D53" s="68" t="s">
        <v>7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9"/>
      <c r="AF53" s="69"/>
      <c r="AG53" s="88"/>
      <c r="AH53" s="88"/>
      <c r="AI53" s="81"/>
      <c r="AJ53" s="68"/>
      <c r="AK53" s="68"/>
      <c r="AL53" s="68" t="s">
        <v>8</v>
      </c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88"/>
      <c r="BN53" s="88"/>
      <c r="BO53" s="81"/>
      <c r="BP53" s="81"/>
      <c r="BQ53" s="108"/>
      <c r="BR53" s="123"/>
    </row>
    <row r="54" spans="1:130" ht="93" customHeight="1" thickBot="1" x14ac:dyDescent="0.35">
      <c r="A54" s="20"/>
      <c r="B54" s="70" t="s">
        <v>16</v>
      </c>
      <c r="C54" s="17"/>
      <c r="D54" s="18"/>
      <c r="E54" s="18">
        <v>1</v>
      </c>
      <c r="F54" s="18" t="s">
        <v>158</v>
      </c>
      <c r="G54" s="18" t="s">
        <v>159</v>
      </c>
      <c r="H54" s="18" t="s">
        <v>160</v>
      </c>
      <c r="I54" s="18" t="s">
        <v>161</v>
      </c>
      <c r="J54" s="18" t="s">
        <v>162</v>
      </c>
      <c r="K54" s="18">
        <v>3</v>
      </c>
      <c r="L54" s="18">
        <v>4</v>
      </c>
      <c r="M54" s="18">
        <v>5</v>
      </c>
      <c r="N54" s="18" t="s">
        <v>163</v>
      </c>
      <c r="O54" s="18" t="s">
        <v>164</v>
      </c>
      <c r="P54" s="18" t="s">
        <v>165</v>
      </c>
      <c r="Q54" s="18" t="s">
        <v>166</v>
      </c>
      <c r="R54" s="18" t="s">
        <v>167</v>
      </c>
      <c r="S54" s="18">
        <v>7</v>
      </c>
      <c r="T54" s="18">
        <v>8</v>
      </c>
      <c r="U54" s="18">
        <v>9</v>
      </c>
      <c r="V54" s="18">
        <v>10</v>
      </c>
      <c r="W54" s="18">
        <v>11</v>
      </c>
      <c r="X54" s="18">
        <v>12</v>
      </c>
      <c r="Y54" s="18" t="s">
        <v>168</v>
      </c>
      <c r="Z54" s="18" t="s">
        <v>169</v>
      </c>
      <c r="AA54" s="18" t="s">
        <v>170</v>
      </c>
      <c r="AB54" s="18" t="s">
        <v>171</v>
      </c>
      <c r="AC54" s="18" t="s">
        <v>172</v>
      </c>
      <c r="AD54" s="18">
        <v>14</v>
      </c>
      <c r="AE54" s="21" t="s">
        <v>5</v>
      </c>
      <c r="AF54" s="21" t="s">
        <v>6</v>
      </c>
      <c r="AG54" s="89" t="s">
        <v>0</v>
      </c>
      <c r="AH54" s="93" t="s">
        <v>1</v>
      </c>
      <c r="AI54" s="83" t="s">
        <v>4</v>
      </c>
      <c r="AJ54" s="22"/>
      <c r="AK54" s="6"/>
      <c r="AL54" s="18"/>
      <c r="AM54" s="18">
        <v>1</v>
      </c>
      <c r="AN54" s="18" t="s">
        <v>158</v>
      </c>
      <c r="AO54" s="18" t="s">
        <v>159</v>
      </c>
      <c r="AP54" s="18" t="s">
        <v>160</v>
      </c>
      <c r="AQ54" s="18" t="s">
        <v>161</v>
      </c>
      <c r="AR54" s="18" t="s">
        <v>162</v>
      </c>
      <c r="AS54" s="18">
        <v>3</v>
      </c>
      <c r="AT54" s="18">
        <v>4</v>
      </c>
      <c r="AU54" s="18">
        <v>5</v>
      </c>
      <c r="AV54" s="18" t="s">
        <v>163</v>
      </c>
      <c r="AW54" s="18" t="s">
        <v>164</v>
      </c>
      <c r="AX54" s="18" t="s">
        <v>165</v>
      </c>
      <c r="AY54" s="18" t="s">
        <v>166</v>
      </c>
      <c r="AZ54" s="18" t="s">
        <v>167</v>
      </c>
      <c r="BA54" s="18">
        <v>7</v>
      </c>
      <c r="BB54" s="18">
        <v>8</v>
      </c>
      <c r="BC54" s="18">
        <v>9</v>
      </c>
      <c r="BD54" s="18">
        <v>10</v>
      </c>
      <c r="BE54" s="18">
        <v>11</v>
      </c>
      <c r="BF54" s="18">
        <v>12</v>
      </c>
      <c r="BG54" s="18" t="s">
        <v>168</v>
      </c>
      <c r="BH54" s="18" t="s">
        <v>169</v>
      </c>
      <c r="BI54" s="18" t="s">
        <v>170</v>
      </c>
      <c r="BJ54" s="18" t="s">
        <v>171</v>
      </c>
      <c r="BK54" s="18" t="s">
        <v>172</v>
      </c>
      <c r="BL54" s="18">
        <v>14</v>
      </c>
      <c r="BM54" s="89" t="s">
        <v>9</v>
      </c>
      <c r="BN54" s="89" t="s">
        <v>2</v>
      </c>
      <c r="BO54" s="82" t="s">
        <v>3</v>
      </c>
      <c r="BP54" s="82" t="s">
        <v>4</v>
      </c>
      <c r="BQ54" s="109" t="s">
        <v>10</v>
      </c>
      <c r="BR54" s="124" t="s">
        <v>11</v>
      </c>
    </row>
    <row r="55" spans="1:130" ht="20.100000000000001" customHeight="1" thickTop="1" x14ac:dyDescent="0.25">
      <c r="A55" s="151">
        <v>699</v>
      </c>
      <c r="B55" s="152" t="s">
        <v>145</v>
      </c>
      <c r="C55" s="153" t="s">
        <v>146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>
        <v>5</v>
      </c>
      <c r="W55" s="51"/>
      <c r="X55" s="51"/>
      <c r="Y55" s="51"/>
      <c r="Z55" s="51"/>
      <c r="AA55" s="51"/>
      <c r="AB55" s="51"/>
      <c r="AC55" s="51"/>
      <c r="AD55" s="51"/>
      <c r="AE55" s="40"/>
      <c r="AF55" s="41"/>
      <c r="AG55" s="90">
        <f t="shared" ref="AG55:AG60" si="13">SUM(D55:AD55)</f>
        <v>5</v>
      </c>
      <c r="AH55" s="201">
        <v>132.26</v>
      </c>
      <c r="AI55" s="202">
        <f t="shared" ref="AI55:AI60" si="14">SUM(AG55:AH55)</f>
        <v>137.26</v>
      </c>
      <c r="AJ55" s="40"/>
      <c r="AK55" s="40"/>
      <c r="AL55" s="51"/>
      <c r="AM55" s="51"/>
      <c r="AN55" s="51"/>
      <c r="AO55" s="51"/>
      <c r="AP55" s="51"/>
      <c r="AQ55" s="51"/>
      <c r="AR55" s="51"/>
      <c r="AS55" s="51"/>
      <c r="AT55" s="51">
        <v>5</v>
      </c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90">
        <f t="shared" ref="BM55:BM60" si="15">SUM(AL55:BL55)</f>
        <v>5</v>
      </c>
      <c r="BN55" s="201">
        <v>118.59</v>
      </c>
      <c r="BO55" s="202">
        <f t="shared" ref="BO55:BO60" si="16">SUM(BM55:BN55)</f>
        <v>123.59</v>
      </c>
      <c r="BP55" s="202">
        <f t="shared" ref="BP55:BP59" si="17">SUM(AI55)</f>
        <v>137.26</v>
      </c>
      <c r="BQ55" s="246">
        <f t="shared" ref="BQ55:BQ60" si="18">SUM(BO55:BP55)</f>
        <v>260.85000000000002</v>
      </c>
      <c r="BR55" s="127">
        <v>1</v>
      </c>
      <c r="BS55" s="66"/>
    </row>
    <row r="56" spans="1:130" ht="20.100000000000001" customHeight="1" x14ac:dyDescent="0.25">
      <c r="A56" s="189">
        <v>978</v>
      </c>
      <c r="B56" s="190" t="s">
        <v>116</v>
      </c>
      <c r="C56" s="150" t="s">
        <v>121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28"/>
      <c r="AF56" s="29"/>
      <c r="AG56" s="91">
        <f t="shared" si="13"/>
        <v>0</v>
      </c>
      <c r="AH56" s="96">
        <v>155.94</v>
      </c>
      <c r="AI56" s="85">
        <f t="shared" si="14"/>
        <v>155.94</v>
      </c>
      <c r="AJ56" s="28"/>
      <c r="AK56" s="28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91">
        <f t="shared" si="15"/>
        <v>0</v>
      </c>
      <c r="BN56" s="96">
        <v>132.04</v>
      </c>
      <c r="BO56" s="85">
        <f t="shared" si="16"/>
        <v>132.04</v>
      </c>
      <c r="BP56" s="85">
        <f t="shared" si="17"/>
        <v>155.94</v>
      </c>
      <c r="BQ56" s="110">
        <f t="shared" si="18"/>
        <v>287.98</v>
      </c>
      <c r="BR56" s="128">
        <v>2</v>
      </c>
      <c r="BS56" s="66"/>
    </row>
    <row r="57" spans="1:130" ht="20.100000000000001" customHeight="1" x14ac:dyDescent="0.2">
      <c r="A57" s="149" t="s">
        <v>149</v>
      </c>
      <c r="B57" s="150" t="s">
        <v>104</v>
      </c>
      <c r="C57" s="154" t="s">
        <v>105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>
        <v>5</v>
      </c>
      <c r="P57" s="49"/>
      <c r="Q57" s="49"/>
      <c r="R57" s="49"/>
      <c r="S57" s="49"/>
      <c r="T57" s="49">
        <v>5</v>
      </c>
      <c r="U57" s="49">
        <v>5</v>
      </c>
      <c r="V57" s="49"/>
      <c r="W57" s="49"/>
      <c r="X57" s="49"/>
      <c r="Y57" s="49"/>
      <c r="Z57" s="49"/>
      <c r="AA57" s="49"/>
      <c r="AB57" s="49"/>
      <c r="AC57" s="49"/>
      <c r="AD57" s="49"/>
      <c r="AE57" s="28"/>
      <c r="AF57" s="29"/>
      <c r="AG57" s="91">
        <f t="shared" si="13"/>
        <v>15</v>
      </c>
      <c r="AH57" s="96">
        <v>159.76</v>
      </c>
      <c r="AI57" s="85">
        <f t="shared" si="14"/>
        <v>174.76</v>
      </c>
      <c r="AJ57" s="28"/>
      <c r="AK57" s="28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91">
        <f t="shared" si="15"/>
        <v>0</v>
      </c>
      <c r="BN57" s="96">
        <v>135.75</v>
      </c>
      <c r="BO57" s="85">
        <f t="shared" si="16"/>
        <v>135.75</v>
      </c>
      <c r="BP57" s="85">
        <f t="shared" si="17"/>
        <v>174.76</v>
      </c>
      <c r="BQ57" s="110">
        <f t="shared" si="18"/>
        <v>310.51</v>
      </c>
      <c r="BR57" s="125">
        <v>3</v>
      </c>
    </row>
    <row r="58" spans="1:130" ht="20.100000000000001" customHeight="1" x14ac:dyDescent="0.2">
      <c r="A58" s="155">
        <v>546</v>
      </c>
      <c r="B58" s="150" t="s">
        <v>147</v>
      </c>
      <c r="C58" s="154" t="s">
        <v>148</v>
      </c>
      <c r="D58" s="49"/>
      <c r="E58" s="49">
        <v>5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>
        <v>5</v>
      </c>
      <c r="Y58" s="49"/>
      <c r="Z58" s="49"/>
      <c r="AA58" s="49"/>
      <c r="AB58" s="49"/>
      <c r="AC58" s="49"/>
      <c r="AD58" s="49"/>
      <c r="AE58" s="28"/>
      <c r="AF58" s="29"/>
      <c r="AG58" s="91">
        <f t="shared" si="13"/>
        <v>10</v>
      </c>
      <c r="AH58" s="96">
        <v>156.05000000000001</v>
      </c>
      <c r="AI58" s="85">
        <f t="shared" si="14"/>
        <v>166.05</v>
      </c>
      <c r="AJ58" s="28"/>
      <c r="AK58" s="28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>
        <v>5</v>
      </c>
      <c r="BE58" s="49"/>
      <c r="BF58" s="49"/>
      <c r="BG58" s="49"/>
      <c r="BH58" s="49"/>
      <c r="BI58" s="49"/>
      <c r="BJ58" s="49"/>
      <c r="BK58" s="49"/>
      <c r="BL58" s="49"/>
      <c r="BM58" s="91">
        <f t="shared" si="15"/>
        <v>5</v>
      </c>
      <c r="BN58" s="96">
        <v>140.69999999999999</v>
      </c>
      <c r="BO58" s="85">
        <f t="shared" si="16"/>
        <v>145.69999999999999</v>
      </c>
      <c r="BP58" s="85">
        <f t="shared" si="17"/>
        <v>166.05</v>
      </c>
      <c r="BQ58" s="110">
        <f t="shared" si="18"/>
        <v>311.75</v>
      </c>
      <c r="BR58" s="125">
        <v>4</v>
      </c>
    </row>
    <row r="59" spans="1:130" ht="20.100000000000001" customHeight="1" x14ac:dyDescent="0.2">
      <c r="A59" s="175" t="s">
        <v>185</v>
      </c>
      <c r="B59" s="183" t="s">
        <v>186</v>
      </c>
      <c r="C59" s="191" t="s">
        <v>187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28"/>
      <c r="AF59" s="29"/>
      <c r="AG59" s="91">
        <f t="shared" si="13"/>
        <v>0</v>
      </c>
      <c r="AH59" s="96">
        <v>166.32</v>
      </c>
      <c r="AI59" s="85">
        <f t="shared" si="14"/>
        <v>166.32</v>
      </c>
      <c r="AJ59" s="28"/>
      <c r="AK59" s="28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91">
        <f t="shared" si="15"/>
        <v>0</v>
      </c>
      <c r="BN59" s="96">
        <v>163.41</v>
      </c>
      <c r="BO59" s="85">
        <f t="shared" si="16"/>
        <v>163.41</v>
      </c>
      <c r="BP59" s="85">
        <f t="shared" si="17"/>
        <v>166.32</v>
      </c>
      <c r="BQ59" s="110">
        <f t="shared" si="18"/>
        <v>329.73</v>
      </c>
      <c r="BR59" s="125">
        <v>5</v>
      </c>
    </row>
    <row r="60" spans="1:130" ht="20.100000000000001" customHeight="1" x14ac:dyDescent="0.2">
      <c r="A60" s="149" t="s">
        <v>106</v>
      </c>
      <c r="B60" s="150" t="s">
        <v>107</v>
      </c>
      <c r="C60" s="154" t="s">
        <v>108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28"/>
      <c r="AF60" s="29"/>
      <c r="AG60" s="91">
        <f t="shared" si="13"/>
        <v>0</v>
      </c>
      <c r="AH60" s="104">
        <v>999</v>
      </c>
      <c r="AI60" s="85">
        <f t="shared" si="14"/>
        <v>999</v>
      </c>
      <c r="AJ60" s="28"/>
      <c r="AK60" s="28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91">
        <f t="shared" si="15"/>
        <v>0</v>
      </c>
      <c r="BN60" s="104">
        <v>999</v>
      </c>
      <c r="BO60" s="85">
        <f t="shared" si="16"/>
        <v>999</v>
      </c>
      <c r="BP60" s="85">
        <v>999</v>
      </c>
      <c r="BQ60" s="110">
        <f t="shared" si="18"/>
        <v>1998</v>
      </c>
      <c r="BR60" s="125">
        <v>6</v>
      </c>
    </row>
    <row r="61" spans="1:130" ht="20.100000000000001" customHeight="1" thickBot="1" x14ac:dyDescent="0.25">
      <c r="A61" s="116"/>
      <c r="B61" s="117"/>
      <c r="C61" s="117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3"/>
      <c r="AF61" s="44"/>
      <c r="AG61" s="92"/>
      <c r="AH61" s="97"/>
      <c r="AI61" s="98"/>
      <c r="AJ61" s="43"/>
      <c r="AK61" s="43"/>
      <c r="AL61" s="53"/>
      <c r="AM61" s="53"/>
      <c r="AN61" s="53"/>
      <c r="AO61" s="53"/>
      <c r="AP61" s="53"/>
      <c r="AQ61" s="53"/>
      <c r="AR61" s="53"/>
      <c r="AS61" s="53"/>
      <c r="AT61" s="42"/>
      <c r="AU61" s="42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42"/>
      <c r="BG61" s="42"/>
      <c r="BH61" s="53"/>
      <c r="BI61" s="53"/>
      <c r="BJ61" s="53"/>
      <c r="BK61" s="53"/>
      <c r="BL61" s="53"/>
      <c r="BM61" s="92"/>
      <c r="BN61" s="97"/>
      <c r="BO61" s="98"/>
      <c r="BP61" s="98"/>
      <c r="BQ61" s="118"/>
      <c r="BR61" s="129"/>
    </row>
    <row r="62" spans="1:130" s="7" customFormat="1" ht="33" customHeight="1" thickTop="1" thickBot="1" x14ac:dyDescent="0.3">
      <c r="A62" s="12"/>
      <c r="B62" s="11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4"/>
      <c r="AF62" s="5"/>
      <c r="AG62" s="105"/>
      <c r="AH62" s="105"/>
      <c r="AI62" s="99"/>
      <c r="AJ62" s="4"/>
      <c r="AK62" s="4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105"/>
      <c r="BN62" s="105"/>
      <c r="BO62" s="99"/>
      <c r="BP62" s="99"/>
      <c r="BQ62" s="119"/>
      <c r="BR62" s="122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</row>
    <row r="63" spans="1:130" s="71" customFormat="1" ht="20.100000000000001" customHeight="1" thickTop="1" thickBot="1" x14ac:dyDescent="0.4">
      <c r="A63" s="67"/>
      <c r="B63" s="68" t="s">
        <v>13</v>
      </c>
      <c r="C63" s="68"/>
      <c r="D63" s="68" t="s">
        <v>7</v>
      </c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9"/>
      <c r="AF63" s="69"/>
      <c r="AG63" s="88"/>
      <c r="AH63" s="88"/>
      <c r="AI63" s="81"/>
      <c r="AJ63" s="68"/>
      <c r="AK63" s="68"/>
      <c r="AL63" s="68" t="s">
        <v>8</v>
      </c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88"/>
      <c r="BN63" s="88"/>
      <c r="BO63" s="81"/>
      <c r="BP63" s="81"/>
      <c r="BQ63" s="108"/>
      <c r="BR63" s="123"/>
    </row>
    <row r="64" spans="1:130" ht="93.75" customHeight="1" thickBot="1" x14ac:dyDescent="0.35">
      <c r="A64" s="20"/>
      <c r="B64" s="70" t="s">
        <v>16</v>
      </c>
      <c r="C64" s="17"/>
      <c r="D64" s="18"/>
      <c r="E64" s="18">
        <v>1</v>
      </c>
      <c r="F64" s="18" t="s">
        <v>158</v>
      </c>
      <c r="G64" s="18" t="s">
        <v>159</v>
      </c>
      <c r="H64" s="18" t="s">
        <v>160</v>
      </c>
      <c r="I64" s="18" t="s">
        <v>161</v>
      </c>
      <c r="J64" s="18" t="s">
        <v>162</v>
      </c>
      <c r="K64" s="18">
        <v>3</v>
      </c>
      <c r="L64" s="18">
        <v>4</v>
      </c>
      <c r="M64" s="18">
        <v>5</v>
      </c>
      <c r="N64" s="18" t="s">
        <v>163</v>
      </c>
      <c r="O64" s="18" t="s">
        <v>164</v>
      </c>
      <c r="P64" s="18" t="s">
        <v>165</v>
      </c>
      <c r="Q64" s="18" t="s">
        <v>166</v>
      </c>
      <c r="R64" s="18" t="s">
        <v>167</v>
      </c>
      <c r="S64" s="18">
        <v>7</v>
      </c>
      <c r="T64" s="18">
        <v>8</v>
      </c>
      <c r="U64" s="18">
        <v>9</v>
      </c>
      <c r="V64" s="18">
        <v>10</v>
      </c>
      <c r="W64" s="18">
        <v>11</v>
      </c>
      <c r="X64" s="18">
        <v>12</v>
      </c>
      <c r="Y64" s="18" t="s">
        <v>168</v>
      </c>
      <c r="Z64" s="18" t="s">
        <v>169</v>
      </c>
      <c r="AA64" s="18" t="s">
        <v>170</v>
      </c>
      <c r="AB64" s="18" t="s">
        <v>171</v>
      </c>
      <c r="AC64" s="18" t="s">
        <v>172</v>
      </c>
      <c r="AD64" s="18">
        <v>14</v>
      </c>
      <c r="AE64" s="21" t="s">
        <v>5</v>
      </c>
      <c r="AF64" s="21" t="s">
        <v>6</v>
      </c>
      <c r="AG64" s="89" t="s">
        <v>0</v>
      </c>
      <c r="AH64" s="93" t="s">
        <v>1</v>
      </c>
      <c r="AI64" s="83" t="s">
        <v>4</v>
      </c>
      <c r="AJ64" s="22"/>
      <c r="AK64" s="6"/>
      <c r="AL64" s="18"/>
      <c r="AM64" s="18">
        <v>1</v>
      </c>
      <c r="AN64" s="18" t="s">
        <v>158</v>
      </c>
      <c r="AO64" s="18" t="s">
        <v>159</v>
      </c>
      <c r="AP64" s="18" t="s">
        <v>160</v>
      </c>
      <c r="AQ64" s="18" t="s">
        <v>161</v>
      </c>
      <c r="AR64" s="18" t="s">
        <v>162</v>
      </c>
      <c r="AS64" s="18">
        <v>3</v>
      </c>
      <c r="AT64" s="18">
        <v>4</v>
      </c>
      <c r="AU64" s="18">
        <v>5</v>
      </c>
      <c r="AV64" s="18" t="s">
        <v>163</v>
      </c>
      <c r="AW64" s="18" t="s">
        <v>164</v>
      </c>
      <c r="AX64" s="18" t="s">
        <v>165</v>
      </c>
      <c r="AY64" s="18" t="s">
        <v>166</v>
      </c>
      <c r="AZ64" s="18" t="s">
        <v>167</v>
      </c>
      <c r="BA64" s="18">
        <v>7</v>
      </c>
      <c r="BB64" s="18">
        <v>8</v>
      </c>
      <c r="BC64" s="18">
        <v>9</v>
      </c>
      <c r="BD64" s="18">
        <v>10</v>
      </c>
      <c r="BE64" s="18">
        <v>11</v>
      </c>
      <c r="BF64" s="18">
        <v>12</v>
      </c>
      <c r="BG64" s="18" t="s">
        <v>168</v>
      </c>
      <c r="BH64" s="18" t="s">
        <v>169</v>
      </c>
      <c r="BI64" s="18" t="s">
        <v>170</v>
      </c>
      <c r="BJ64" s="18" t="s">
        <v>171</v>
      </c>
      <c r="BK64" s="18" t="s">
        <v>172</v>
      </c>
      <c r="BL64" s="18">
        <v>14</v>
      </c>
      <c r="BM64" s="93" t="s">
        <v>9</v>
      </c>
      <c r="BN64" s="93" t="s">
        <v>2</v>
      </c>
      <c r="BO64" s="83" t="s">
        <v>3</v>
      </c>
      <c r="BP64" s="83" t="s">
        <v>4</v>
      </c>
      <c r="BQ64" s="109" t="s">
        <v>10</v>
      </c>
      <c r="BR64" s="124" t="s">
        <v>11</v>
      </c>
    </row>
    <row r="65" spans="1:71" ht="20.100000000000001" customHeight="1" thickTop="1" x14ac:dyDescent="0.25">
      <c r="A65" s="192">
        <v>3662</v>
      </c>
      <c r="B65" s="142" t="s">
        <v>62</v>
      </c>
      <c r="C65" s="193" t="s">
        <v>63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55"/>
      <c r="AF65" s="56"/>
      <c r="AG65" s="90">
        <f t="shared" ref="AG65:AG91" si="19">SUM(D65:AD65)</f>
        <v>0</v>
      </c>
      <c r="AH65" s="95">
        <v>136.29</v>
      </c>
      <c r="AI65" s="202">
        <f t="shared" ref="AI65:AI91" si="20">SUM(AG65:AH65)</f>
        <v>136.29</v>
      </c>
      <c r="AJ65" s="40"/>
      <c r="AK65" s="40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90">
        <f t="shared" ref="BM65:BM92" si="21">SUM(AL65:BL65)</f>
        <v>0</v>
      </c>
      <c r="BN65" s="112">
        <v>121.8</v>
      </c>
      <c r="BO65" s="84">
        <f t="shared" ref="BO65:BO92" si="22">SUM(BM65:BN65)</f>
        <v>121.8</v>
      </c>
      <c r="BP65" s="202">
        <f t="shared" ref="BP65:BP91" si="23">SUM(AI65)</f>
        <v>136.29</v>
      </c>
      <c r="BQ65" s="246">
        <f t="shared" ref="BQ65:BQ92" si="24">SUM(BO65:BP65)</f>
        <v>258.08999999999997</v>
      </c>
      <c r="BR65" s="127">
        <v>1</v>
      </c>
      <c r="BS65" s="66"/>
    </row>
    <row r="66" spans="1:71" ht="20.100000000000001" customHeight="1" x14ac:dyDescent="0.25">
      <c r="A66" s="146">
        <v>2123</v>
      </c>
      <c r="B66" s="147" t="s">
        <v>84</v>
      </c>
      <c r="C66" s="148" t="s">
        <v>82</v>
      </c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14"/>
      <c r="AF66" s="15"/>
      <c r="AG66" s="91">
        <f t="shared" si="19"/>
        <v>0</v>
      </c>
      <c r="AH66" s="96">
        <v>137.21</v>
      </c>
      <c r="AI66" s="85">
        <f t="shared" si="20"/>
        <v>137.21</v>
      </c>
      <c r="AJ66" s="28"/>
      <c r="AK66" s="28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91">
        <f t="shared" si="21"/>
        <v>0</v>
      </c>
      <c r="BN66" s="104">
        <v>124.76</v>
      </c>
      <c r="BO66" s="85">
        <f t="shared" si="22"/>
        <v>124.76</v>
      </c>
      <c r="BP66" s="85">
        <f t="shared" si="23"/>
        <v>137.21</v>
      </c>
      <c r="BQ66" s="110">
        <f t="shared" si="24"/>
        <v>261.97000000000003</v>
      </c>
      <c r="BR66" s="128">
        <v>2</v>
      </c>
      <c r="BS66" s="66"/>
    </row>
    <row r="67" spans="1:71" ht="20.100000000000001" customHeight="1" x14ac:dyDescent="0.25">
      <c r="A67" s="149" t="s">
        <v>81</v>
      </c>
      <c r="B67" s="150" t="s">
        <v>151</v>
      </c>
      <c r="C67" s="150" t="s">
        <v>74</v>
      </c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14"/>
      <c r="AF67" s="15"/>
      <c r="AG67" s="91">
        <f t="shared" si="19"/>
        <v>0</v>
      </c>
      <c r="AH67" s="96">
        <v>137.06</v>
      </c>
      <c r="AI67" s="85">
        <f t="shared" si="20"/>
        <v>137.06</v>
      </c>
      <c r="AJ67" s="28"/>
      <c r="AK67" s="28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91">
        <f t="shared" si="21"/>
        <v>0</v>
      </c>
      <c r="BN67" s="104">
        <v>124.94</v>
      </c>
      <c r="BO67" s="85">
        <f t="shared" si="22"/>
        <v>124.94</v>
      </c>
      <c r="BP67" s="85">
        <f t="shared" si="23"/>
        <v>137.06</v>
      </c>
      <c r="BQ67" s="110">
        <f t="shared" si="24"/>
        <v>262</v>
      </c>
      <c r="BR67" s="128">
        <v>3</v>
      </c>
      <c r="BS67" s="66"/>
    </row>
    <row r="68" spans="1:71" ht="20.100000000000001" customHeight="1" x14ac:dyDescent="0.25">
      <c r="A68" s="149">
        <v>1919</v>
      </c>
      <c r="B68" s="150" t="s">
        <v>21</v>
      </c>
      <c r="C68" s="150" t="s">
        <v>33</v>
      </c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>
        <v>5</v>
      </c>
      <c r="P68" s="52"/>
      <c r="Q68" s="52"/>
      <c r="R68" s="52"/>
      <c r="S68" s="52"/>
      <c r="T68" s="52"/>
      <c r="U68" s="52">
        <v>5</v>
      </c>
      <c r="V68" s="52"/>
      <c r="W68" s="52"/>
      <c r="X68" s="52"/>
      <c r="Y68" s="52"/>
      <c r="Z68" s="52"/>
      <c r="AA68" s="52"/>
      <c r="AB68" s="52"/>
      <c r="AC68" s="52"/>
      <c r="AD68" s="52"/>
      <c r="AE68" s="32"/>
      <c r="AF68" s="33"/>
      <c r="AG68" s="106">
        <f t="shared" si="19"/>
        <v>10</v>
      </c>
      <c r="AH68" s="244">
        <v>130.91</v>
      </c>
      <c r="AI68" s="134">
        <f t="shared" si="20"/>
        <v>140.91</v>
      </c>
      <c r="AJ68" s="32"/>
      <c r="AK68" s="32"/>
      <c r="AL68" s="52"/>
      <c r="AM68" s="52"/>
      <c r="AN68" s="52"/>
      <c r="AO68" s="52"/>
      <c r="AP68" s="52"/>
      <c r="AQ68" s="52"/>
      <c r="AR68" s="52"/>
      <c r="AS68" s="52"/>
      <c r="AT68" s="52">
        <v>5</v>
      </c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106">
        <f t="shared" si="21"/>
        <v>5</v>
      </c>
      <c r="BN68" s="113">
        <v>120.51</v>
      </c>
      <c r="BO68" s="134">
        <f t="shared" si="22"/>
        <v>125.51</v>
      </c>
      <c r="BP68" s="134">
        <f t="shared" si="23"/>
        <v>140.91</v>
      </c>
      <c r="BQ68" s="139">
        <f t="shared" si="24"/>
        <v>266.42</v>
      </c>
      <c r="BR68" s="128">
        <v>4</v>
      </c>
      <c r="BS68" s="66"/>
    </row>
    <row r="69" spans="1:71" ht="20.100000000000001" customHeight="1" x14ac:dyDescent="0.25">
      <c r="A69" s="149">
        <v>4395</v>
      </c>
      <c r="B69" s="144" t="s">
        <v>41</v>
      </c>
      <c r="C69" s="144" t="s">
        <v>45</v>
      </c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>
        <v>15</v>
      </c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14"/>
      <c r="AF69" s="15"/>
      <c r="AG69" s="91">
        <f t="shared" si="19"/>
        <v>15</v>
      </c>
      <c r="AH69" s="96">
        <v>142.75</v>
      </c>
      <c r="AI69" s="85">
        <f t="shared" si="20"/>
        <v>157.75</v>
      </c>
      <c r="AJ69" s="28"/>
      <c r="AK69" s="28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91">
        <f t="shared" si="21"/>
        <v>0</v>
      </c>
      <c r="BN69" s="243">
        <v>118.75</v>
      </c>
      <c r="BO69" s="200">
        <f t="shared" si="22"/>
        <v>118.75</v>
      </c>
      <c r="BP69" s="85">
        <f t="shared" si="23"/>
        <v>157.75</v>
      </c>
      <c r="BQ69" s="110">
        <f t="shared" si="24"/>
        <v>276.5</v>
      </c>
      <c r="BR69" s="128">
        <v>5</v>
      </c>
      <c r="BS69" s="66"/>
    </row>
    <row r="70" spans="1:71" ht="20.100000000000001" customHeight="1" x14ac:dyDescent="0.2">
      <c r="A70" s="149">
        <v>1919</v>
      </c>
      <c r="B70" s="150" t="s">
        <v>21</v>
      </c>
      <c r="C70" s="150" t="s">
        <v>33</v>
      </c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14"/>
      <c r="AF70" s="15"/>
      <c r="AG70" s="91">
        <f t="shared" si="19"/>
        <v>0</v>
      </c>
      <c r="AH70" s="96">
        <v>141.80000000000001</v>
      </c>
      <c r="AI70" s="85">
        <f t="shared" si="20"/>
        <v>141.80000000000001</v>
      </c>
      <c r="AJ70" s="28"/>
      <c r="AK70" s="28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91">
        <f t="shared" si="21"/>
        <v>0</v>
      </c>
      <c r="BN70" s="104">
        <v>134.84</v>
      </c>
      <c r="BO70" s="85">
        <f t="shared" si="22"/>
        <v>134.84</v>
      </c>
      <c r="BP70" s="85">
        <f t="shared" si="23"/>
        <v>141.80000000000001</v>
      </c>
      <c r="BQ70" s="110">
        <f t="shared" si="24"/>
        <v>276.64</v>
      </c>
      <c r="BR70" s="128">
        <v>6</v>
      </c>
    </row>
    <row r="71" spans="1:71" ht="20.100000000000001" customHeight="1" x14ac:dyDescent="0.2">
      <c r="A71" s="218">
        <v>1628</v>
      </c>
      <c r="B71" s="219" t="s">
        <v>205</v>
      </c>
      <c r="C71" s="220" t="s">
        <v>204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>
        <v>5</v>
      </c>
      <c r="V71" s="49"/>
      <c r="W71" s="49"/>
      <c r="X71" s="49"/>
      <c r="Y71" s="49"/>
      <c r="Z71" s="49"/>
      <c r="AA71" s="49"/>
      <c r="AB71" s="49"/>
      <c r="AC71" s="49"/>
      <c r="AD71" s="49"/>
      <c r="AE71" s="28"/>
      <c r="AF71" s="29"/>
      <c r="AG71" s="91">
        <f t="shared" si="19"/>
        <v>5</v>
      </c>
      <c r="AH71" s="96">
        <v>144.31</v>
      </c>
      <c r="AI71" s="85">
        <f t="shared" si="20"/>
        <v>149.31</v>
      </c>
      <c r="AJ71" s="28"/>
      <c r="AK71" s="28"/>
      <c r="AL71" s="49"/>
      <c r="AM71" s="49"/>
      <c r="AN71" s="49"/>
      <c r="AO71" s="49"/>
      <c r="AP71" s="49"/>
      <c r="AQ71" s="49"/>
      <c r="AR71" s="49"/>
      <c r="AS71" s="49"/>
      <c r="AT71" s="49">
        <v>5</v>
      </c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91">
        <f t="shared" si="21"/>
        <v>5</v>
      </c>
      <c r="BN71" s="104">
        <v>124.44</v>
      </c>
      <c r="BO71" s="85">
        <f t="shared" si="22"/>
        <v>129.44</v>
      </c>
      <c r="BP71" s="85">
        <f t="shared" si="23"/>
        <v>149.31</v>
      </c>
      <c r="BQ71" s="110">
        <f t="shared" si="24"/>
        <v>278.75</v>
      </c>
      <c r="BR71" s="125">
        <v>7</v>
      </c>
    </row>
    <row r="72" spans="1:71" ht="20.100000000000001" customHeight="1" x14ac:dyDescent="0.2">
      <c r="A72" s="149">
        <v>1232</v>
      </c>
      <c r="B72" s="150" t="s">
        <v>86</v>
      </c>
      <c r="C72" s="150" t="s">
        <v>87</v>
      </c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14"/>
      <c r="AF72" s="15"/>
      <c r="AG72" s="91">
        <f t="shared" si="19"/>
        <v>0</v>
      </c>
      <c r="AH72" s="96">
        <v>150.94</v>
      </c>
      <c r="AI72" s="85">
        <f t="shared" si="20"/>
        <v>150.94</v>
      </c>
      <c r="AJ72" s="28"/>
      <c r="AK72" s="28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91">
        <f t="shared" si="21"/>
        <v>0</v>
      </c>
      <c r="BN72" s="104">
        <v>130.09</v>
      </c>
      <c r="BO72" s="85">
        <f t="shared" si="22"/>
        <v>130.09</v>
      </c>
      <c r="BP72" s="85">
        <f t="shared" si="23"/>
        <v>150.94</v>
      </c>
      <c r="BQ72" s="110">
        <f t="shared" si="24"/>
        <v>281.02999999999997</v>
      </c>
      <c r="BR72" s="125">
        <v>8</v>
      </c>
    </row>
    <row r="73" spans="1:71" ht="20.100000000000001" customHeight="1" x14ac:dyDescent="0.25">
      <c r="A73" s="149" t="s">
        <v>47</v>
      </c>
      <c r="B73" s="144" t="s">
        <v>42</v>
      </c>
      <c r="C73" s="162" t="s">
        <v>44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>
        <v>5</v>
      </c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14"/>
      <c r="AF73" s="15"/>
      <c r="AG73" s="91">
        <f t="shared" si="19"/>
        <v>5</v>
      </c>
      <c r="AH73" s="96">
        <v>145.85</v>
      </c>
      <c r="AI73" s="85">
        <f t="shared" si="20"/>
        <v>150.85</v>
      </c>
      <c r="AJ73" s="28"/>
      <c r="AK73" s="28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91">
        <f t="shared" si="21"/>
        <v>0</v>
      </c>
      <c r="BN73" s="104">
        <v>131.36000000000001</v>
      </c>
      <c r="BO73" s="85">
        <f t="shared" si="22"/>
        <v>131.36000000000001</v>
      </c>
      <c r="BP73" s="85">
        <f t="shared" si="23"/>
        <v>150.85</v>
      </c>
      <c r="BQ73" s="110">
        <f t="shared" si="24"/>
        <v>282.21000000000004</v>
      </c>
      <c r="BR73" s="125">
        <v>9</v>
      </c>
    </row>
    <row r="74" spans="1:71" ht="20.100000000000001" customHeight="1" x14ac:dyDescent="0.2">
      <c r="A74" s="146">
        <v>3560</v>
      </c>
      <c r="B74" s="147" t="s">
        <v>26</v>
      </c>
      <c r="C74" s="164" t="s">
        <v>27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28"/>
      <c r="AF74" s="29"/>
      <c r="AG74" s="91">
        <f t="shared" si="19"/>
        <v>0</v>
      </c>
      <c r="AH74" s="96">
        <v>152.84</v>
      </c>
      <c r="AI74" s="85">
        <f t="shared" si="20"/>
        <v>152.84</v>
      </c>
      <c r="AJ74" s="28"/>
      <c r="AK74" s="28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>
        <v>5</v>
      </c>
      <c r="BE74" s="49"/>
      <c r="BF74" s="49"/>
      <c r="BG74" s="49"/>
      <c r="BH74" s="49"/>
      <c r="BI74" s="49"/>
      <c r="BJ74" s="49"/>
      <c r="BK74" s="49"/>
      <c r="BL74" s="49"/>
      <c r="BM74" s="91">
        <f t="shared" si="21"/>
        <v>5</v>
      </c>
      <c r="BN74" s="104">
        <v>128.44</v>
      </c>
      <c r="BO74" s="85">
        <f t="shared" si="22"/>
        <v>133.44</v>
      </c>
      <c r="BP74" s="85">
        <f t="shared" si="23"/>
        <v>152.84</v>
      </c>
      <c r="BQ74" s="110">
        <f t="shared" si="24"/>
        <v>286.27999999999997</v>
      </c>
      <c r="BR74" s="125">
        <v>10</v>
      </c>
    </row>
    <row r="75" spans="1:71" ht="20.100000000000001" customHeight="1" x14ac:dyDescent="0.25">
      <c r="A75" s="212">
        <v>3533</v>
      </c>
      <c r="B75" s="213" t="s">
        <v>209</v>
      </c>
      <c r="C75" s="214" t="s">
        <v>208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14"/>
      <c r="AF75" s="15"/>
      <c r="AG75" s="91">
        <f t="shared" si="19"/>
        <v>0</v>
      </c>
      <c r="AH75" s="96">
        <v>160.32</v>
      </c>
      <c r="AI75" s="85">
        <f t="shared" si="20"/>
        <v>160.32</v>
      </c>
      <c r="AJ75" s="28"/>
      <c r="AK75" s="28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91">
        <f t="shared" si="21"/>
        <v>0</v>
      </c>
      <c r="BN75" s="104">
        <v>142.52000000000001</v>
      </c>
      <c r="BO75" s="85">
        <f t="shared" si="22"/>
        <v>142.52000000000001</v>
      </c>
      <c r="BP75" s="85">
        <f t="shared" si="23"/>
        <v>160.32</v>
      </c>
      <c r="BQ75" s="110">
        <f t="shared" si="24"/>
        <v>302.84000000000003</v>
      </c>
      <c r="BR75" s="125">
        <v>11</v>
      </c>
    </row>
    <row r="76" spans="1:71" ht="20.100000000000001" customHeight="1" x14ac:dyDescent="0.25">
      <c r="A76" s="215">
        <v>3805</v>
      </c>
      <c r="B76" s="214" t="s">
        <v>211</v>
      </c>
      <c r="C76" s="214" t="s">
        <v>210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28"/>
      <c r="AF76" s="29"/>
      <c r="AG76" s="91">
        <f t="shared" si="19"/>
        <v>0</v>
      </c>
      <c r="AH76" s="96">
        <v>159.91999999999999</v>
      </c>
      <c r="AI76" s="85">
        <f t="shared" si="20"/>
        <v>159.91999999999999</v>
      </c>
      <c r="AJ76" s="28"/>
      <c r="AK76" s="28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>
        <v>5</v>
      </c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91">
        <f t="shared" si="21"/>
        <v>5</v>
      </c>
      <c r="BN76" s="104">
        <v>140.08000000000001</v>
      </c>
      <c r="BO76" s="85">
        <f t="shared" si="22"/>
        <v>145.08000000000001</v>
      </c>
      <c r="BP76" s="85">
        <f t="shared" si="23"/>
        <v>159.91999999999999</v>
      </c>
      <c r="BQ76" s="110">
        <f t="shared" si="24"/>
        <v>305</v>
      </c>
      <c r="BR76" s="125">
        <v>12</v>
      </c>
    </row>
    <row r="77" spans="1:71" ht="20.100000000000001" customHeight="1" x14ac:dyDescent="0.2">
      <c r="A77" s="216">
        <v>2123</v>
      </c>
      <c r="B77" s="217" t="s">
        <v>84</v>
      </c>
      <c r="C77" s="217" t="s">
        <v>82</v>
      </c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>
        <v>5</v>
      </c>
      <c r="Z77" s="79"/>
      <c r="AA77" s="79"/>
      <c r="AB77" s="79"/>
      <c r="AC77" s="79"/>
      <c r="AD77" s="79"/>
      <c r="AE77" s="14"/>
      <c r="AF77" s="15"/>
      <c r="AG77" s="91">
        <f t="shared" si="19"/>
        <v>5</v>
      </c>
      <c r="AH77" s="96">
        <v>150.27000000000001</v>
      </c>
      <c r="AI77" s="85">
        <f t="shared" si="20"/>
        <v>155.27000000000001</v>
      </c>
      <c r="AJ77" s="28"/>
      <c r="AK77" s="28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>
        <v>5</v>
      </c>
      <c r="BE77" s="49"/>
      <c r="BF77" s="49"/>
      <c r="BG77" s="49"/>
      <c r="BH77" s="49"/>
      <c r="BI77" s="49"/>
      <c r="BJ77" s="49"/>
      <c r="BK77" s="49"/>
      <c r="BL77" s="49"/>
      <c r="BM77" s="91">
        <f t="shared" si="21"/>
        <v>5</v>
      </c>
      <c r="BN77" s="104">
        <v>144.82</v>
      </c>
      <c r="BO77" s="85">
        <f t="shared" si="22"/>
        <v>149.82</v>
      </c>
      <c r="BP77" s="85">
        <f t="shared" si="23"/>
        <v>155.27000000000001</v>
      </c>
      <c r="BQ77" s="110">
        <f t="shared" si="24"/>
        <v>305.09000000000003</v>
      </c>
      <c r="BR77" s="125">
        <v>13</v>
      </c>
    </row>
    <row r="78" spans="1:71" ht="20.100000000000001" customHeight="1" x14ac:dyDescent="0.2">
      <c r="A78" s="149">
        <v>4020</v>
      </c>
      <c r="B78" s="150" t="s">
        <v>215</v>
      </c>
      <c r="C78" s="154" t="s">
        <v>85</v>
      </c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14"/>
      <c r="AF78" s="15"/>
      <c r="AG78" s="91">
        <f t="shared" si="19"/>
        <v>0</v>
      </c>
      <c r="AH78" s="96">
        <v>172.41</v>
      </c>
      <c r="AI78" s="85">
        <f t="shared" si="20"/>
        <v>172.41</v>
      </c>
      <c r="AJ78" s="28"/>
      <c r="AK78" s="28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91">
        <f t="shared" si="21"/>
        <v>0</v>
      </c>
      <c r="BN78" s="104">
        <v>146.99</v>
      </c>
      <c r="BO78" s="85">
        <f t="shared" si="22"/>
        <v>146.99</v>
      </c>
      <c r="BP78" s="85">
        <f t="shared" si="23"/>
        <v>172.41</v>
      </c>
      <c r="BQ78" s="110">
        <f t="shared" si="24"/>
        <v>319.39999999999998</v>
      </c>
      <c r="BR78" s="125">
        <v>14</v>
      </c>
    </row>
    <row r="79" spans="1:71" ht="20.100000000000001" customHeight="1" x14ac:dyDescent="0.2">
      <c r="A79" s="149">
        <v>310</v>
      </c>
      <c r="B79" s="150" t="s">
        <v>43</v>
      </c>
      <c r="C79" s="150" t="s">
        <v>46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28"/>
      <c r="AF79" s="29"/>
      <c r="AG79" s="91">
        <f t="shared" si="19"/>
        <v>0</v>
      </c>
      <c r="AH79" s="96">
        <v>171.6</v>
      </c>
      <c r="AI79" s="85">
        <f t="shared" si="20"/>
        <v>171.6</v>
      </c>
      <c r="AJ79" s="28"/>
      <c r="AK79" s="28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91">
        <f t="shared" si="21"/>
        <v>0</v>
      </c>
      <c r="BN79" s="104">
        <v>154.32</v>
      </c>
      <c r="BO79" s="85">
        <f t="shared" si="22"/>
        <v>154.32</v>
      </c>
      <c r="BP79" s="85">
        <f t="shared" si="23"/>
        <v>171.6</v>
      </c>
      <c r="BQ79" s="110">
        <f t="shared" si="24"/>
        <v>325.91999999999996</v>
      </c>
      <c r="BR79" s="125">
        <v>15</v>
      </c>
    </row>
    <row r="80" spans="1:71" ht="20.100000000000001" customHeight="1" x14ac:dyDescent="0.2">
      <c r="A80" s="149">
        <v>4791</v>
      </c>
      <c r="B80" s="144" t="s">
        <v>48</v>
      </c>
      <c r="C80" s="144" t="s">
        <v>217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28"/>
      <c r="AF80" s="29"/>
      <c r="AG80" s="91">
        <f t="shared" si="19"/>
        <v>0</v>
      </c>
      <c r="AH80" s="96">
        <v>171.66</v>
      </c>
      <c r="AI80" s="85">
        <f t="shared" si="20"/>
        <v>171.66</v>
      </c>
      <c r="AJ80" s="28"/>
      <c r="AK80" s="28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>
        <v>5</v>
      </c>
      <c r="BF80" s="49"/>
      <c r="BG80" s="49"/>
      <c r="BH80" s="49"/>
      <c r="BI80" s="49"/>
      <c r="BJ80" s="49"/>
      <c r="BK80" s="49"/>
      <c r="BL80" s="49"/>
      <c r="BM80" s="91">
        <f t="shared" si="21"/>
        <v>5</v>
      </c>
      <c r="BN80" s="104">
        <v>151.33000000000001</v>
      </c>
      <c r="BO80" s="85">
        <f t="shared" si="22"/>
        <v>156.33000000000001</v>
      </c>
      <c r="BP80" s="85">
        <f t="shared" si="23"/>
        <v>171.66</v>
      </c>
      <c r="BQ80" s="110">
        <f t="shared" si="24"/>
        <v>327.99</v>
      </c>
      <c r="BR80" s="125">
        <v>16</v>
      </c>
    </row>
    <row r="81" spans="1:70" ht="20.100000000000001" customHeight="1" x14ac:dyDescent="0.2">
      <c r="A81" s="149" t="s">
        <v>115</v>
      </c>
      <c r="B81" s="158" t="s">
        <v>64</v>
      </c>
      <c r="C81" s="158" t="s">
        <v>66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>
        <v>5</v>
      </c>
      <c r="V81" s="49"/>
      <c r="W81" s="49">
        <v>5</v>
      </c>
      <c r="X81" s="49"/>
      <c r="Y81" s="49"/>
      <c r="Z81" s="49"/>
      <c r="AA81" s="49"/>
      <c r="AB81" s="49"/>
      <c r="AC81" s="49"/>
      <c r="AD81" s="49"/>
      <c r="AE81" s="28"/>
      <c r="AF81" s="29"/>
      <c r="AG81" s="91">
        <f t="shared" si="19"/>
        <v>10</v>
      </c>
      <c r="AH81" s="96">
        <v>173.12</v>
      </c>
      <c r="AI81" s="85">
        <f t="shared" si="20"/>
        <v>183.12</v>
      </c>
      <c r="AJ81" s="28"/>
      <c r="AK81" s="28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>
        <v>5</v>
      </c>
      <c r="BF81" s="49">
        <v>5</v>
      </c>
      <c r="BG81" s="49"/>
      <c r="BH81" s="49"/>
      <c r="BI81" s="49"/>
      <c r="BJ81" s="49"/>
      <c r="BK81" s="49"/>
      <c r="BL81" s="49"/>
      <c r="BM81" s="91">
        <f t="shared" si="21"/>
        <v>10</v>
      </c>
      <c r="BN81" s="104">
        <v>145.72</v>
      </c>
      <c r="BO81" s="85">
        <f t="shared" si="22"/>
        <v>155.72</v>
      </c>
      <c r="BP81" s="85">
        <f t="shared" si="23"/>
        <v>183.12</v>
      </c>
      <c r="BQ81" s="110">
        <f t="shared" si="24"/>
        <v>338.84000000000003</v>
      </c>
      <c r="BR81" s="125">
        <v>17</v>
      </c>
    </row>
    <row r="82" spans="1:70" ht="20.100000000000001" customHeight="1" x14ac:dyDescent="0.25">
      <c r="A82" s="207">
        <v>1138</v>
      </c>
      <c r="B82" s="208" t="s">
        <v>207</v>
      </c>
      <c r="C82" s="208" t="s">
        <v>206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28"/>
      <c r="AF82" s="29"/>
      <c r="AG82" s="91">
        <f t="shared" si="19"/>
        <v>0</v>
      </c>
      <c r="AH82" s="96">
        <v>188.91</v>
      </c>
      <c r="AI82" s="85">
        <f t="shared" si="20"/>
        <v>188.91</v>
      </c>
      <c r="AJ82" s="28"/>
      <c r="AK82" s="28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91">
        <f t="shared" si="21"/>
        <v>0</v>
      </c>
      <c r="BN82" s="104">
        <v>160.03</v>
      </c>
      <c r="BO82" s="85">
        <f t="shared" si="22"/>
        <v>160.03</v>
      </c>
      <c r="BP82" s="85">
        <f t="shared" si="23"/>
        <v>188.91</v>
      </c>
      <c r="BQ82" s="110">
        <f t="shared" si="24"/>
        <v>348.94</v>
      </c>
      <c r="BR82" s="125">
        <v>18</v>
      </c>
    </row>
    <row r="83" spans="1:70" ht="20.100000000000001" customHeight="1" x14ac:dyDescent="0.2">
      <c r="A83" s="209">
        <v>188</v>
      </c>
      <c r="B83" s="210" t="s">
        <v>213</v>
      </c>
      <c r="C83" s="211" t="s">
        <v>214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14"/>
      <c r="AF83" s="15"/>
      <c r="AG83" s="91">
        <f t="shared" si="19"/>
        <v>0</v>
      </c>
      <c r="AH83" s="96">
        <v>185.75</v>
      </c>
      <c r="AI83" s="85">
        <f t="shared" si="20"/>
        <v>185.75</v>
      </c>
      <c r="AJ83" s="28"/>
      <c r="AK83" s="28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>
        <v>5</v>
      </c>
      <c r="BD83" s="49"/>
      <c r="BE83" s="49"/>
      <c r="BF83" s="49"/>
      <c r="BG83" s="49"/>
      <c r="BH83" s="49"/>
      <c r="BI83" s="49"/>
      <c r="BJ83" s="49"/>
      <c r="BK83" s="49"/>
      <c r="BL83" s="49"/>
      <c r="BM83" s="91">
        <f t="shared" si="21"/>
        <v>5</v>
      </c>
      <c r="BN83" s="104">
        <v>161.08000000000001</v>
      </c>
      <c r="BO83" s="85">
        <f t="shared" si="22"/>
        <v>166.08</v>
      </c>
      <c r="BP83" s="85">
        <f t="shared" si="23"/>
        <v>185.75</v>
      </c>
      <c r="BQ83" s="110">
        <f t="shared" si="24"/>
        <v>351.83000000000004</v>
      </c>
      <c r="BR83" s="125">
        <v>19</v>
      </c>
    </row>
    <row r="84" spans="1:70" ht="20.100000000000001" customHeight="1" x14ac:dyDescent="0.2">
      <c r="A84" s="149">
        <v>4962</v>
      </c>
      <c r="B84" s="150" t="s">
        <v>59</v>
      </c>
      <c r="C84" s="154" t="s">
        <v>60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28"/>
      <c r="AF84" s="29"/>
      <c r="AG84" s="91">
        <f t="shared" si="19"/>
        <v>0</v>
      </c>
      <c r="AH84" s="96">
        <v>176.52</v>
      </c>
      <c r="AI84" s="85">
        <f t="shared" si="20"/>
        <v>176.52</v>
      </c>
      <c r="AJ84" s="28"/>
      <c r="AK84" s="28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>
        <v>5</v>
      </c>
      <c r="BG84" s="49"/>
      <c r="BH84" s="49"/>
      <c r="BI84" s="49"/>
      <c r="BJ84" s="49"/>
      <c r="BK84" s="49"/>
      <c r="BL84" s="49"/>
      <c r="BM84" s="91">
        <f t="shared" si="21"/>
        <v>5</v>
      </c>
      <c r="BN84" s="104">
        <v>171.48</v>
      </c>
      <c r="BO84" s="85">
        <f t="shared" si="22"/>
        <v>176.48</v>
      </c>
      <c r="BP84" s="85">
        <f t="shared" si="23"/>
        <v>176.52</v>
      </c>
      <c r="BQ84" s="110">
        <f t="shared" si="24"/>
        <v>353</v>
      </c>
      <c r="BR84" s="125">
        <v>20</v>
      </c>
    </row>
    <row r="85" spans="1:70" ht="20.100000000000001" customHeight="1" x14ac:dyDescent="0.25">
      <c r="A85" s="149">
        <v>4777</v>
      </c>
      <c r="B85" s="144" t="s">
        <v>83</v>
      </c>
      <c r="C85" s="162" t="s">
        <v>74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60"/>
      <c r="AF85" s="61"/>
      <c r="AG85" s="91">
        <f t="shared" si="19"/>
        <v>0</v>
      </c>
      <c r="AH85" s="96">
        <v>193.59</v>
      </c>
      <c r="AI85" s="85">
        <f t="shared" si="20"/>
        <v>193.59</v>
      </c>
      <c r="AJ85" s="57"/>
      <c r="AK85" s="57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>
        <v>5</v>
      </c>
      <c r="BM85" s="91">
        <f t="shared" si="21"/>
        <v>5</v>
      </c>
      <c r="BN85" s="104">
        <v>156.86000000000001</v>
      </c>
      <c r="BO85" s="85">
        <f t="shared" si="22"/>
        <v>161.86000000000001</v>
      </c>
      <c r="BP85" s="85">
        <f t="shared" si="23"/>
        <v>193.59</v>
      </c>
      <c r="BQ85" s="110">
        <f t="shared" si="24"/>
        <v>355.45000000000005</v>
      </c>
      <c r="BR85" s="125">
        <v>21</v>
      </c>
    </row>
    <row r="86" spans="1:70" ht="20.100000000000001" customHeight="1" x14ac:dyDescent="0.2">
      <c r="A86" s="146" t="s">
        <v>152</v>
      </c>
      <c r="B86" s="147" t="s">
        <v>153</v>
      </c>
      <c r="C86" s="154" t="s">
        <v>80</v>
      </c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60"/>
      <c r="AF86" s="61"/>
      <c r="AG86" s="91">
        <f t="shared" si="19"/>
        <v>0</v>
      </c>
      <c r="AH86" s="96">
        <v>221.89</v>
      </c>
      <c r="AI86" s="85">
        <f t="shared" si="20"/>
        <v>221.89</v>
      </c>
      <c r="AJ86" s="57"/>
      <c r="AK86" s="57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91">
        <f t="shared" si="21"/>
        <v>0</v>
      </c>
      <c r="BN86" s="104">
        <v>168.4</v>
      </c>
      <c r="BO86" s="85">
        <f t="shared" si="22"/>
        <v>168.4</v>
      </c>
      <c r="BP86" s="85">
        <f t="shared" si="23"/>
        <v>221.89</v>
      </c>
      <c r="BQ86" s="110">
        <f t="shared" si="24"/>
        <v>390.28999999999996</v>
      </c>
      <c r="BR86" s="125">
        <v>22</v>
      </c>
    </row>
    <row r="87" spans="1:70" ht="20.100000000000001" customHeight="1" x14ac:dyDescent="0.2">
      <c r="A87" s="149" t="s">
        <v>49</v>
      </c>
      <c r="B87" s="144" t="s">
        <v>32</v>
      </c>
      <c r="C87" s="144" t="s">
        <v>28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7"/>
      <c r="AF87" s="58"/>
      <c r="AG87" s="91">
        <f t="shared" si="19"/>
        <v>0</v>
      </c>
      <c r="AH87" s="96">
        <v>170.8</v>
      </c>
      <c r="AI87" s="85">
        <f t="shared" si="20"/>
        <v>170.8</v>
      </c>
      <c r="AJ87" s="57"/>
      <c r="AK87" s="57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241" t="s">
        <v>224</v>
      </c>
      <c r="BL87" s="59"/>
      <c r="BM87" s="91">
        <f t="shared" si="21"/>
        <v>0</v>
      </c>
      <c r="BN87" s="104">
        <v>999</v>
      </c>
      <c r="BO87" s="85">
        <f t="shared" si="22"/>
        <v>999</v>
      </c>
      <c r="BP87" s="85">
        <f t="shared" si="23"/>
        <v>170.8</v>
      </c>
      <c r="BQ87" s="110">
        <f t="shared" si="24"/>
        <v>1169.8</v>
      </c>
      <c r="BR87" s="125">
        <v>23</v>
      </c>
    </row>
    <row r="88" spans="1:70" ht="20.100000000000001" customHeight="1" x14ac:dyDescent="0.2">
      <c r="A88" s="156">
        <v>3447</v>
      </c>
      <c r="B88" s="163" t="s">
        <v>125</v>
      </c>
      <c r="C88" s="150" t="s">
        <v>124</v>
      </c>
      <c r="D88" s="59">
        <v>10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7"/>
      <c r="AF88" s="58"/>
      <c r="AG88" s="91">
        <f t="shared" si="19"/>
        <v>10</v>
      </c>
      <c r="AH88" s="96">
        <v>171.39</v>
      </c>
      <c r="AI88" s="85">
        <f t="shared" si="20"/>
        <v>181.39</v>
      </c>
      <c r="AJ88" s="57"/>
      <c r="AK88" s="57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91">
        <f t="shared" si="21"/>
        <v>0</v>
      </c>
      <c r="BN88" s="104">
        <v>999</v>
      </c>
      <c r="BO88" s="85">
        <f t="shared" si="22"/>
        <v>999</v>
      </c>
      <c r="BP88" s="85">
        <f t="shared" si="23"/>
        <v>181.39</v>
      </c>
      <c r="BQ88" s="110">
        <f t="shared" si="24"/>
        <v>1180.3899999999999</v>
      </c>
      <c r="BR88" s="125">
        <v>24</v>
      </c>
    </row>
    <row r="89" spans="1:70" ht="20.100000000000001" customHeight="1" x14ac:dyDescent="0.2">
      <c r="A89" s="149" t="s">
        <v>150</v>
      </c>
      <c r="B89" s="150" t="s">
        <v>65</v>
      </c>
      <c r="C89" s="150" t="s">
        <v>67</v>
      </c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60"/>
      <c r="AF89" s="61"/>
      <c r="AG89" s="91">
        <f t="shared" si="19"/>
        <v>0</v>
      </c>
      <c r="AH89" s="104">
        <v>999</v>
      </c>
      <c r="AI89" s="85">
        <f t="shared" si="20"/>
        <v>999</v>
      </c>
      <c r="AJ89" s="57"/>
      <c r="AK89" s="57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91">
        <f t="shared" si="21"/>
        <v>0</v>
      </c>
      <c r="BN89" s="104">
        <v>999</v>
      </c>
      <c r="BO89" s="85">
        <f t="shared" si="22"/>
        <v>999</v>
      </c>
      <c r="BP89" s="85">
        <f t="shared" si="23"/>
        <v>999</v>
      </c>
      <c r="BQ89" s="110">
        <f t="shared" si="24"/>
        <v>1998</v>
      </c>
      <c r="BR89" s="125">
        <v>25</v>
      </c>
    </row>
    <row r="90" spans="1:70" ht="20.100000000000001" customHeight="1" x14ac:dyDescent="0.2">
      <c r="A90" s="149">
        <v>1987</v>
      </c>
      <c r="B90" s="150" t="s">
        <v>50</v>
      </c>
      <c r="C90" s="150" t="s">
        <v>51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60"/>
      <c r="AF90" s="61"/>
      <c r="AG90" s="91">
        <f t="shared" si="19"/>
        <v>0</v>
      </c>
      <c r="AH90" s="104">
        <v>999</v>
      </c>
      <c r="AI90" s="85">
        <f t="shared" si="20"/>
        <v>999</v>
      </c>
      <c r="AJ90" s="57"/>
      <c r="AK90" s="57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91">
        <f t="shared" si="21"/>
        <v>0</v>
      </c>
      <c r="BN90" s="104">
        <v>999</v>
      </c>
      <c r="BO90" s="85">
        <f t="shared" si="22"/>
        <v>999</v>
      </c>
      <c r="BP90" s="85">
        <f t="shared" si="23"/>
        <v>999</v>
      </c>
      <c r="BQ90" s="110">
        <f t="shared" si="24"/>
        <v>1998</v>
      </c>
      <c r="BR90" s="125">
        <v>26</v>
      </c>
    </row>
    <row r="91" spans="1:70" ht="20.100000000000001" customHeight="1" x14ac:dyDescent="0.2">
      <c r="A91" s="149">
        <v>3402</v>
      </c>
      <c r="B91" s="150" t="s">
        <v>61</v>
      </c>
      <c r="C91" s="150" t="s">
        <v>44</v>
      </c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7"/>
      <c r="AF91" s="58"/>
      <c r="AG91" s="91">
        <f t="shared" si="19"/>
        <v>0</v>
      </c>
      <c r="AH91" s="104">
        <v>999</v>
      </c>
      <c r="AI91" s="85">
        <f t="shared" si="20"/>
        <v>999</v>
      </c>
      <c r="AJ91" s="57"/>
      <c r="AK91" s="57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91">
        <f t="shared" si="21"/>
        <v>0</v>
      </c>
      <c r="BN91" s="104">
        <v>999</v>
      </c>
      <c r="BO91" s="85">
        <f t="shared" si="22"/>
        <v>999</v>
      </c>
      <c r="BP91" s="85">
        <f t="shared" si="23"/>
        <v>999</v>
      </c>
      <c r="BQ91" s="110">
        <f t="shared" si="24"/>
        <v>1998</v>
      </c>
      <c r="BR91" s="125">
        <v>27</v>
      </c>
    </row>
    <row r="92" spans="1:70" ht="20.100000000000001" customHeight="1" x14ac:dyDescent="0.2">
      <c r="A92" s="149">
        <v>1811</v>
      </c>
      <c r="B92" s="150" t="s">
        <v>31</v>
      </c>
      <c r="C92" s="154" t="s">
        <v>22</v>
      </c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60"/>
      <c r="AF92" s="61"/>
      <c r="AG92" s="91">
        <f>SUM(D92:AD92)</f>
        <v>0</v>
      </c>
      <c r="AH92" s="104">
        <v>999</v>
      </c>
      <c r="AI92" s="85">
        <f>SUM(AG92:AH92)</f>
        <v>999</v>
      </c>
      <c r="AJ92" s="57"/>
      <c r="AK92" s="57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91">
        <f t="shared" si="21"/>
        <v>0</v>
      </c>
      <c r="BN92" s="104">
        <v>999</v>
      </c>
      <c r="BO92" s="85">
        <f t="shared" si="22"/>
        <v>999</v>
      </c>
      <c r="BP92" s="85">
        <f>SUM(AI92)</f>
        <v>999</v>
      </c>
      <c r="BQ92" s="110">
        <f t="shared" si="24"/>
        <v>1998</v>
      </c>
      <c r="BR92" s="125">
        <v>28</v>
      </c>
    </row>
    <row r="93" spans="1:70" ht="20.100000000000001" customHeight="1" thickBot="1" x14ac:dyDescent="0.3">
      <c r="A93" s="203"/>
      <c r="B93" s="204"/>
      <c r="C93" s="205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43"/>
      <c r="AF93" s="44"/>
      <c r="AG93" s="92"/>
      <c r="AH93" s="97"/>
      <c r="AI93" s="98"/>
      <c r="AJ93" s="43"/>
      <c r="AK93" s="4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92"/>
      <c r="BN93" s="206"/>
      <c r="BO93" s="98"/>
      <c r="BP93" s="98"/>
      <c r="BQ93" s="118"/>
      <c r="BR93" s="129"/>
    </row>
    <row r="94" spans="1:70" ht="33" customHeight="1" thickTop="1" thickBot="1" x14ac:dyDescent="0.3">
      <c r="A94" s="4"/>
      <c r="B94" s="4"/>
      <c r="C94" s="3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G94" s="105"/>
      <c r="AH94" s="105"/>
      <c r="AI94" s="99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105"/>
      <c r="BN94" s="105"/>
      <c r="BO94" s="99"/>
      <c r="BP94" s="99"/>
      <c r="BQ94" s="119"/>
    </row>
    <row r="95" spans="1:70" s="71" customFormat="1" ht="22.5" customHeight="1" thickBot="1" x14ac:dyDescent="0.4">
      <c r="A95" s="73"/>
      <c r="B95" s="68" t="s">
        <v>15</v>
      </c>
      <c r="C95" s="74"/>
      <c r="D95" s="68" t="s">
        <v>7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9"/>
      <c r="AF95" s="69"/>
      <c r="AG95" s="88"/>
      <c r="AH95" s="88"/>
      <c r="AI95" s="81"/>
      <c r="AJ95" s="68"/>
      <c r="AK95" s="68"/>
      <c r="AL95" s="68" t="s">
        <v>8</v>
      </c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88"/>
      <c r="BN95" s="88"/>
      <c r="BO95" s="81"/>
      <c r="BP95" s="81"/>
      <c r="BQ95" s="108"/>
      <c r="BR95" s="123"/>
    </row>
    <row r="96" spans="1:70" ht="93" customHeight="1" thickBot="1" x14ac:dyDescent="0.3">
      <c r="A96" s="23"/>
      <c r="B96" s="72" t="s">
        <v>16</v>
      </c>
      <c r="C96" s="24"/>
      <c r="D96" s="18"/>
      <c r="E96" s="18">
        <v>1</v>
      </c>
      <c r="F96" s="18" t="s">
        <v>158</v>
      </c>
      <c r="G96" s="18" t="s">
        <v>159</v>
      </c>
      <c r="H96" s="18" t="s">
        <v>160</v>
      </c>
      <c r="I96" s="18" t="s">
        <v>161</v>
      </c>
      <c r="J96" s="18" t="s">
        <v>162</v>
      </c>
      <c r="K96" s="18">
        <v>3</v>
      </c>
      <c r="L96" s="18">
        <v>4</v>
      </c>
      <c r="M96" s="18">
        <v>5</v>
      </c>
      <c r="N96" s="18" t="s">
        <v>163</v>
      </c>
      <c r="O96" s="18" t="s">
        <v>164</v>
      </c>
      <c r="P96" s="18" t="s">
        <v>165</v>
      </c>
      <c r="Q96" s="18" t="s">
        <v>166</v>
      </c>
      <c r="R96" s="18" t="s">
        <v>167</v>
      </c>
      <c r="S96" s="18">
        <v>7</v>
      </c>
      <c r="T96" s="18">
        <v>8</v>
      </c>
      <c r="U96" s="18">
        <v>9</v>
      </c>
      <c r="V96" s="18">
        <v>10</v>
      </c>
      <c r="W96" s="18">
        <v>11</v>
      </c>
      <c r="X96" s="18">
        <v>12</v>
      </c>
      <c r="Y96" s="18" t="s">
        <v>168</v>
      </c>
      <c r="Z96" s="18" t="s">
        <v>169</v>
      </c>
      <c r="AA96" s="18" t="s">
        <v>170</v>
      </c>
      <c r="AB96" s="18" t="s">
        <v>171</v>
      </c>
      <c r="AC96" s="18" t="s">
        <v>172</v>
      </c>
      <c r="AD96" s="18">
        <v>14</v>
      </c>
      <c r="AE96" s="21" t="s">
        <v>5</v>
      </c>
      <c r="AF96" s="21" t="s">
        <v>6</v>
      </c>
      <c r="AG96" s="89" t="s">
        <v>0</v>
      </c>
      <c r="AH96" s="93" t="s">
        <v>1</v>
      </c>
      <c r="AI96" s="83" t="s">
        <v>4</v>
      </c>
      <c r="AJ96" s="22"/>
      <c r="AK96" s="6"/>
      <c r="AL96" s="18"/>
      <c r="AM96" s="18">
        <v>1</v>
      </c>
      <c r="AN96" s="18" t="s">
        <v>158</v>
      </c>
      <c r="AO96" s="18" t="s">
        <v>159</v>
      </c>
      <c r="AP96" s="18" t="s">
        <v>160</v>
      </c>
      <c r="AQ96" s="18" t="s">
        <v>161</v>
      </c>
      <c r="AR96" s="18" t="s">
        <v>162</v>
      </c>
      <c r="AS96" s="18">
        <v>3</v>
      </c>
      <c r="AT96" s="18">
        <v>4</v>
      </c>
      <c r="AU96" s="18">
        <v>5</v>
      </c>
      <c r="AV96" s="18" t="s">
        <v>163</v>
      </c>
      <c r="AW96" s="18" t="s">
        <v>164</v>
      </c>
      <c r="AX96" s="18" t="s">
        <v>165</v>
      </c>
      <c r="AY96" s="18" t="s">
        <v>166</v>
      </c>
      <c r="AZ96" s="18" t="s">
        <v>167</v>
      </c>
      <c r="BA96" s="18">
        <v>7</v>
      </c>
      <c r="BB96" s="18">
        <v>8</v>
      </c>
      <c r="BC96" s="18">
        <v>9</v>
      </c>
      <c r="BD96" s="18">
        <v>10</v>
      </c>
      <c r="BE96" s="18">
        <v>11</v>
      </c>
      <c r="BF96" s="18">
        <v>12</v>
      </c>
      <c r="BG96" s="18" t="s">
        <v>168</v>
      </c>
      <c r="BH96" s="18" t="s">
        <v>169</v>
      </c>
      <c r="BI96" s="18" t="s">
        <v>170</v>
      </c>
      <c r="BJ96" s="18" t="s">
        <v>171</v>
      </c>
      <c r="BK96" s="18" t="s">
        <v>172</v>
      </c>
      <c r="BL96" s="18">
        <v>14</v>
      </c>
      <c r="BM96" s="93" t="s">
        <v>9</v>
      </c>
      <c r="BN96" s="93" t="s">
        <v>2</v>
      </c>
      <c r="BO96" s="83" t="s">
        <v>3</v>
      </c>
      <c r="BP96" s="83" t="s">
        <v>4</v>
      </c>
      <c r="BQ96" s="109" t="s">
        <v>10</v>
      </c>
      <c r="BR96" s="124" t="s">
        <v>11</v>
      </c>
    </row>
    <row r="97" spans="1:71" s="6" customFormat="1" ht="18.75" customHeight="1" thickTop="1" x14ac:dyDescent="0.15">
      <c r="A97" s="141">
        <v>77</v>
      </c>
      <c r="B97" s="142" t="s">
        <v>102</v>
      </c>
      <c r="C97" s="152" t="s">
        <v>103</v>
      </c>
      <c r="D97" s="6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55"/>
      <c r="AF97" s="56"/>
      <c r="AG97" s="90">
        <f t="shared" ref="AG97:AG111" si="25">SUM(D97:AD97)</f>
        <v>0</v>
      </c>
      <c r="AH97" s="201">
        <v>137.84</v>
      </c>
      <c r="AI97" s="202">
        <f t="shared" ref="AI97:AI111" si="26">SUM(AG97:AH97)</f>
        <v>137.84</v>
      </c>
      <c r="AJ97" s="40"/>
      <c r="AK97" s="40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90">
        <f t="shared" ref="BM97:BM111" si="27">SUM(AL97:BL97)</f>
        <v>0</v>
      </c>
      <c r="BN97" s="95">
        <v>122.88</v>
      </c>
      <c r="BO97" s="84">
        <f t="shared" ref="BO97:BO111" si="28">SUM(BM97:BN97)</f>
        <v>122.88</v>
      </c>
      <c r="BP97" s="202">
        <f t="shared" ref="BP97:BP111" si="29">SUM(AI97)</f>
        <v>137.84</v>
      </c>
      <c r="BQ97" s="246">
        <f t="shared" ref="BQ97:BQ111" si="30">SUM(BO97:BP97)</f>
        <v>260.72000000000003</v>
      </c>
      <c r="BR97" s="127">
        <v>1</v>
      </c>
    </row>
    <row r="98" spans="1:71" s="6" customFormat="1" ht="18.75" customHeight="1" x14ac:dyDescent="0.25">
      <c r="A98" s="149">
        <v>32</v>
      </c>
      <c r="B98" s="144" t="s">
        <v>101</v>
      </c>
      <c r="C98" s="144" t="s">
        <v>25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32"/>
      <c r="AF98" s="33"/>
      <c r="AG98" s="91">
        <f t="shared" si="25"/>
        <v>0</v>
      </c>
      <c r="AH98" s="96">
        <v>144.03</v>
      </c>
      <c r="AI98" s="85">
        <f t="shared" si="26"/>
        <v>144.03</v>
      </c>
      <c r="AJ98" s="32"/>
      <c r="AK98" s="3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91">
        <f t="shared" si="27"/>
        <v>0</v>
      </c>
      <c r="BN98" s="199">
        <v>119.94</v>
      </c>
      <c r="BO98" s="200">
        <f t="shared" si="28"/>
        <v>119.94</v>
      </c>
      <c r="BP98" s="85">
        <f t="shared" si="29"/>
        <v>144.03</v>
      </c>
      <c r="BQ98" s="110">
        <f t="shared" si="30"/>
        <v>263.97000000000003</v>
      </c>
      <c r="BR98" s="130">
        <v>2</v>
      </c>
      <c r="BS98" s="66"/>
    </row>
    <row r="99" spans="1:71" s="6" customFormat="1" ht="18.75" customHeight="1" x14ac:dyDescent="0.25">
      <c r="A99" s="194">
        <v>77</v>
      </c>
      <c r="B99" s="178" t="s">
        <v>102</v>
      </c>
      <c r="C99" s="135" t="s">
        <v>103</v>
      </c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32"/>
      <c r="AF99" s="33"/>
      <c r="AG99" s="91">
        <f t="shared" si="25"/>
        <v>0</v>
      </c>
      <c r="AH99" s="96">
        <v>141.6</v>
      </c>
      <c r="AI99" s="85">
        <f t="shared" si="26"/>
        <v>141.6</v>
      </c>
      <c r="AJ99" s="32"/>
      <c r="AK99" s="32"/>
      <c r="AL99" s="52"/>
      <c r="AM99" s="52"/>
      <c r="AN99" s="52"/>
      <c r="AO99" s="52"/>
      <c r="AP99" s="52"/>
      <c r="AQ99" s="52"/>
      <c r="AR99" s="52"/>
      <c r="AS99" s="52"/>
      <c r="AT99" s="52">
        <v>5</v>
      </c>
      <c r="AU99" s="52"/>
      <c r="AV99" s="52"/>
      <c r="AW99" s="52"/>
      <c r="AX99" s="52"/>
      <c r="AY99" s="52"/>
      <c r="AZ99" s="52"/>
      <c r="BA99" s="52"/>
      <c r="BB99" s="52">
        <v>5</v>
      </c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91">
        <f t="shared" si="27"/>
        <v>10</v>
      </c>
      <c r="BN99" s="113">
        <v>123.39</v>
      </c>
      <c r="BO99" s="100">
        <f t="shared" si="28"/>
        <v>133.38999999999999</v>
      </c>
      <c r="BP99" s="100">
        <f t="shared" si="29"/>
        <v>141.6</v>
      </c>
      <c r="BQ99" s="120">
        <f t="shared" si="30"/>
        <v>274.99</v>
      </c>
      <c r="BR99" s="130">
        <v>3</v>
      </c>
      <c r="BS99" s="66"/>
    </row>
    <row r="100" spans="1:71" s="6" customFormat="1" ht="18.75" customHeight="1" x14ac:dyDescent="0.15">
      <c r="A100" s="149">
        <v>4357</v>
      </c>
      <c r="B100" s="150" t="s">
        <v>111</v>
      </c>
      <c r="C100" s="150" t="s">
        <v>112</v>
      </c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32"/>
      <c r="AF100" s="33"/>
      <c r="AG100" s="91">
        <f t="shared" si="25"/>
        <v>0</v>
      </c>
      <c r="AH100" s="96">
        <v>145.86000000000001</v>
      </c>
      <c r="AI100" s="85">
        <f t="shared" si="26"/>
        <v>145.86000000000001</v>
      </c>
      <c r="AJ100" s="32"/>
      <c r="AK100" s="3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>
        <v>5</v>
      </c>
      <c r="BD100" s="52"/>
      <c r="BE100" s="52"/>
      <c r="BF100" s="52"/>
      <c r="BG100" s="52"/>
      <c r="BH100" s="52"/>
      <c r="BI100" s="52"/>
      <c r="BJ100" s="52"/>
      <c r="BK100" s="52"/>
      <c r="BL100" s="52"/>
      <c r="BM100" s="91">
        <f t="shared" si="27"/>
        <v>5</v>
      </c>
      <c r="BN100" s="113">
        <v>127.07</v>
      </c>
      <c r="BO100" s="85">
        <f t="shared" si="28"/>
        <v>132.07</v>
      </c>
      <c r="BP100" s="85">
        <f t="shared" si="29"/>
        <v>145.86000000000001</v>
      </c>
      <c r="BQ100" s="110">
        <f t="shared" si="30"/>
        <v>277.93</v>
      </c>
      <c r="BR100" s="130">
        <v>4</v>
      </c>
    </row>
    <row r="101" spans="1:71" s="6" customFormat="1" ht="18.75" customHeight="1" x14ac:dyDescent="0.15">
      <c r="A101" s="149">
        <v>1890</v>
      </c>
      <c r="B101" s="150" t="s">
        <v>126</v>
      </c>
      <c r="C101" s="154" t="s">
        <v>127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>
        <v>5</v>
      </c>
      <c r="W101" s="49"/>
      <c r="X101" s="49"/>
      <c r="Y101" s="49"/>
      <c r="Z101" s="49"/>
      <c r="AA101" s="49"/>
      <c r="AB101" s="49"/>
      <c r="AC101" s="49"/>
      <c r="AD101" s="49"/>
      <c r="AE101" s="28"/>
      <c r="AF101" s="29"/>
      <c r="AG101" s="91">
        <f t="shared" si="25"/>
        <v>5</v>
      </c>
      <c r="AH101" s="96">
        <v>151.21</v>
      </c>
      <c r="AI101" s="85">
        <f t="shared" si="26"/>
        <v>156.21</v>
      </c>
      <c r="AJ101" s="28"/>
      <c r="AK101" s="28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91">
        <f t="shared" si="27"/>
        <v>0</v>
      </c>
      <c r="BN101" s="104">
        <v>134.36000000000001</v>
      </c>
      <c r="BO101" s="85">
        <f t="shared" si="28"/>
        <v>134.36000000000001</v>
      </c>
      <c r="BP101" s="85">
        <f t="shared" si="29"/>
        <v>156.21</v>
      </c>
      <c r="BQ101" s="110">
        <f t="shared" si="30"/>
        <v>290.57000000000005</v>
      </c>
      <c r="BR101" s="125">
        <v>5</v>
      </c>
    </row>
    <row r="102" spans="1:71" s="6" customFormat="1" ht="18.75" customHeight="1" x14ac:dyDescent="0.15">
      <c r="A102" s="149">
        <v>534</v>
      </c>
      <c r="B102" s="144" t="s">
        <v>154</v>
      </c>
      <c r="C102" s="160" t="s">
        <v>36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28"/>
      <c r="AF102" s="29"/>
      <c r="AG102" s="91">
        <f t="shared" si="25"/>
        <v>0</v>
      </c>
      <c r="AH102" s="96">
        <v>155.54</v>
      </c>
      <c r="AI102" s="85">
        <f t="shared" si="26"/>
        <v>155.54</v>
      </c>
      <c r="AJ102" s="28"/>
      <c r="AK102" s="28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91">
        <f t="shared" si="27"/>
        <v>0</v>
      </c>
      <c r="BN102" s="104">
        <v>135.72999999999999</v>
      </c>
      <c r="BO102" s="85">
        <f t="shared" si="28"/>
        <v>135.72999999999999</v>
      </c>
      <c r="BP102" s="85">
        <f t="shared" si="29"/>
        <v>155.54</v>
      </c>
      <c r="BQ102" s="110">
        <f t="shared" si="30"/>
        <v>291.27</v>
      </c>
      <c r="BR102" s="125">
        <v>6</v>
      </c>
    </row>
    <row r="103" spans="1:71" s="6" customFormat="1" ht="18.75" customHeight="1" x14ac:dyDescent="0.15">
      <c r="A103" s="149">
        <v>4879</v>
      </c>
      <c r="B103" s="150" t="s">
        <v>52</v>
      </c>
      <c r="C103" s="150" t="s">
        <v>25</v>
      </c>
      <c r="D103" s="49"/>
      <c r="E103" s="49"/>
      <c r="F103" s="49"/>
      <c r="G103" s="49"/>
      <c r="H103" s="49"/>
      <c r="I103" s="49"/>
      <c r="J103" s="49"/>
      <c r="K103" s="49"/>
      <c r="L103" s="49">
        <v>5</v>
      </c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>
        <v>5</v>
      </c>
      <c r="X103" s="49"/>
      <c r="Y103" s="49"/>
      <c r="Z103" s="49"/>
      <c r="AA103" s="49"/>
      <c r="AB103" s="49"/>
      <c r="AC103" s="49"/>
      <c r="AD103" s="49"/>
      <c r="AE103" s="28"/>
      <c r="AF103" s="29"/>
      <c r="AG103" s="91">
        <f t="shared" si="25"/>
        <v>10</v>
      </c>
      <c r="AH103" s="96">
        <v>149.05000000000001</v>
      </c>
      <c r="AI103" s="85">
        <f t="shared" si="26"/>
        <v>159.05000000000001</v>
      </c>
      <c r="AJ103" s="28"/>
      <c r="AK103" s="28"/>
      <c r="AL103" s="49"/>
      <c r="AM103" s="49">
        <v>5</v>
      </c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>
        <v>5</v>
      </c>
      <c r="BE103" s="49"/>
      <c r="BF103" s="49">
        <v>5</v>
      </c>
      <c r="BG103" s="49"/>
      <c r="BH103" s="49"/>
      <c r="BI103" s="49"/>
      <c r="BJ103" s="49"/>
      <c r="BK103" s="49"/>
      <c r="BL103" s="49"/>
      <c r="BM103" s="91">
        <f t="shared" si="27"/>
        <v>15</v>
      </c>
      <c r="BN103" s="104">
        <v>123.82</v>
      </c>
      <c r="BO103" s="85">
        <f t="shared" si="28"/>
        <v>138.82</v>
      </c>
      <c r="BP103" s="85">
        <f t="shared" si="29"/>
        <v>159.05000000000001</v>
      </c>
      <c r="BQ103" s="110">
        <f t="shared" si="30"/>
        <v>297.87</v>
      </c>
      <c r="BR103" s="125">
        <v>7</v>
      </c>
    </row>
    <row r="104" spans="1:71" s="6" customFormat="1" ht="18.75" customHeight="1" x14ac:dyDescent="0.15">
      <c r="A104" s="149">
        <v>142</v>
      </c>
      <c r="B104" s="150" t="s">
        <v>157</v>
      </c>
      <c r="C104" s="164" t="s">
        <v>51</v>
      </c>
      <c r="D104" s="49"/>
      <c r="E104" s="49">
        <v>5</v>
      </c>
      <c r="F104" s="49"/>
      <c r="G104" s="49"/>
      <c r="H104" s="49"/>
      <c r="I104" s="49"/>
      <c r="J104" s="49"/>
      <c r="K104" s="49"/>
      <c r="L104" s="49">
        <v>5</v>
      </c>
      <c r="M104" s="49"/>
      <c r="N104" s="49"/>
      <c r="O104" s="49"/>
      <c r="P104" s="49"/>
      <c r="Q104" s="49"/>
      <c r="R104" s="49"/>
      <c r="S104" s="49"/>
      <c r="T104" s="49"/>
      <c r="U104" s="49">
        <v>5</v>
      </c>
      <c r="V104" s="49"/>
      <c r="W104" s="49"/>
      <c r="X104" s="49"/>
      <c r="Y104" s="49"/>
      <c r="Z104" s="49"/>
      <c r="AA104" s="49"/>
      <c r="AB104" s="49"/>
      <c r="AC104" s="49"/>
      <c r="AD104" s="49">
        <v>5</v>
      </c>
      <c r="AE104" s="28"/>
      <c r="AF104" s="29"/>
      <c r="AG104" s="91">
        <f t="shared" si="25"/>
        <v>20</v>
      </c>
      <c r="AH104" s="96">
        <v>150.74</v>
      </c>
      <c r="AI104" s="85">
        <f t="shared" si="26"/>
        <v>170.74</v>
      </c>
      <c r="AJ104" s="28"/>
      <c r="AK104" s="28"/>
      <c r="AL104" s="49"/>
      <c r="AM104" s="49">
        <v>5</v>
      </c>
      <c r="AN104" s="49"/>
      <c r="AO104" s="49"/>
      <c r="AP104" s="49"/>
      <c r="AQ104" s="49"/>
      <c r="AR104" s="49"/>
      <c r="AS104" s="49"/>
      <c r="AT104" s="49">
        <v>5</v>
      </c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91">
        <f t="shared" si="27"/>
        <v>10</v>
      </c>
      <c r="BN104" s="96">
        <v>134.74</v>
      </c>
      <c r="BO104" s="85">
        <f t="shared" si="28"/>
        <v>144.74</v>
      </c>
      <c r="BP104" s="85">
        <f t="shared" si="29"/>
        <v>170.74</v>
      </c>
      <c r="BQ104" s="110">
        <f t="shared" si="30"/>
        <v>315.48</v>
      </c>
      <c r="BR104" s="125">
        <v>8</v>
      </c>
    </row>
    <row r="105" spans="1:71" s="6" customFormat="1" ht="18.75" customHeight="1" x14ac:dyDescent="0.15">
      <c r="A105" s="149" t="s">
        <v>155</v>
      </c>
      <c r="B105" s="150" t="s">
        <v>156</v>
      </c>
      <c r="C105" s="154" t="s">
        <v>85</v>
      </c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28"/>
      <c r="AF105" s="29"/>
      <c r="AG105" s="91">
        <f t="shared" si="25"/>
        <v>0</v>
      </c>
      <c r="AH105" s="96">
        <v>168.27</v>
      </c>
      <c r="AI105" s="85">
        <f t="shared" si="26"/>
        <v>168.27</v>
      </c>
      <c r="AJ105" s="28"/>
      <c r="AK105" s="28"/>
      <c r="AL105" s="49"/>
      <c r="AM105" s="49"/>
      <c r="AN105" s="49"/>
      <c r="AO105" s="49"/>
      <c r="AP105" s="49"/>
      <c r="AQ105" s="49"/>
      <c r="AR105" s="49"/>
      <c r="AS105" s="49">
        <v>5</v>
      </c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91">
        <f t="shared" si="27"/>
        <v>5</v>
      </c>
      <c r="BN105" s="104">
        <v>147.16</v>
      </c>
      <c r="BO105" s="85">
        <f t="shared" si="28"/>
        <v>152.16</v>
      </c>
      <c r="BP105" s="85">
        <f t="shared" si="29"/>
        <v>168.27</v>
      </c>
      <c r="BQ105" s="110">
        <f t="shared" si="30"/>
        <v>320.43</v>
      </c>
      <c r="BR105" s="125">
        <v>9</v>
      </c>
    </row>
    <row r="106" spans="1:71" s="6" customFormat="1" ht="18.75" customHeight="1" x14ac:dyDescent="0.2">
      <c r="A106" s="173" t="s">
        <v>190</v>
      </c>
      <c r="B106" s="174" t="s">
        <v>191</v>
      </c>
      <c r="C106" s="197" t="s">
        <v>192</v>
      </c>
      <c r="D106" s="13"/>
      <c r="E106" s="13"/>
      <c r="F106" s="13"/>
      <c r="G106" s="13"/>
      <c r="H106" s="13"/>
      <c r="I106" s="13"/>
      <c r="J106" s="13"/>
      <c r="K106" s="13"/>
      <c r="L106" s="13">
        <v>5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4"/>
      <c r="AF106" s="15"/>
      <c r="AG106" s="91">
        <f t="shared" si="25"/>
        <v>5</v>
      </c>
      <c r="AH106" s="96">
        <v>184.31</v>
      </c>
      <c r="AI106" s="85">
        <f t="shared" si="26"/>
        <v>189.31</v>
      </c>
      <c r="AJ106" s="28"/>
      <c r="AK106" s="28"/>
      <c r="AL106" s="49"/>
      <c r="AM106" s="49"/>
      <c r="AN106" s="49"/>
      <c r="AO106" s="49"/>
      <c r="AP106" s="49"/>
      <c r="AQ106" s="49"/>
      <c r="AR106" s="49"/>
      <c r="AS106" s="49"/>
      <c r="AT106" s="49">
        <v>5</v>
      </c>
      <c r="AU106" s="49"/>
      <c r="AV106" s="49"/>
      <c r="AW106" s="49"/>
      <c r="AX106" s="49"/>
      <c r="AY106" s="49"/>
      <c r="AZ106" s="49"/>
      <c r="BA106" s="49"/>
      <c r="BB106" s="49"/>
      <c r="BC106" s="49">
        <v>5</v>
      </c>
      <c r="BD106" s="49"/>
      <c r="BE106" s="49"/>
      <c r="BF106" s="49"/>
      <c r="BG106" s="49"/>
      <c r="BH106" s="49"/>
      <c r="BI106" s="49"/>
      <c r="BJ106" s="49"/>
      <c r="BK106" s="49"/>
      <c r="BL106" s="49"/>
      <c r="BM106" s="91">
        <f t="shared" si="27"/>
        <v>10</v>
      </c>
      <c r="BN106" s="96">
        <v>151.57</v>
      </c>
      <c r="BO106" s="85">
        <f t="shared" si="28"/>
        <v>161.57</v>
      </c>
      <c r="BP106" s="85">
        <f t="shared" si="29"/>
        <v>189.31</v>
      </c>
      <c r="BQ106" s="110">
        <f t="shared" si="30"/>
        <v>350.88</v>
      </c>
      <c r="BR106" s="125">
        <v>10</v>
      </c>
    </row>
    <row r="107" spans="1:71" s="6" customFormat="1" ht="18.75" customHeight="1" x14ac:dyDescent="0.15">
      <c r="A107" s="195">
        <v>1014</v>
      </c>
      <c r="B107" s="196" t="s">
        <v>193</v>
      </c>
      <c r="C107" s="135" t="s">
        <v>194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28"/>
      <c r="AF107" s="29"/>
      <c r="AG107" s="91">
        <f t="shared" si="25"/>
        <v>0</v>
      </c>
      <c r="AH107" s="96">
        <v>168.54</v>
      </c>
      <c r="AI107" s="85">
        <f t="shared" si="26"/>
        <v>168.54</v>
      </c>
      <c r="AJ107" s="28"/>
      <c r="AK107" s="28"/>
      <c r="AL107" s="49"/>
      <c r="AM107" s="49"/>
      <c r="AN107" s="49"/>
      <c r="AO107" s="49"/>
      <c r="AP107" s="49">
        <v>20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91">
        <f t="shared" si="27"/>
        <v>20</v>
      </c>
      <c r="BN107" s="104">
        <v>171.29</v>
      </c>
      <c r="BO107" s="85">
        <f t="shared" si="28"/>
        <v>191.29</v>
      </c>
      <c r="BP107" s="85">
        <f t="shared" si="29"/>
        <v>168.54</v>
      </c>
      <c r="BQ107" s="110">
        <f t="shared" si="30"/>
        <v>359.83</v>
      </c>
      <c r="BR107" s="125">
        <v>11</v>
      </c>
    </row>
    <row r="108" spans="1:71" s="6" customFormat="1" ht="18.75" customHeight="1" x14ac:dyDescent="0.15">
      <c r="A108" s="149">
        <v>2045</v>
      </c>
      <c r="B108" s="150" t="s">
        <v>119</v>
      </c>
      <c r="C108" s="154" t="s">
        <v>36</v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28"/>
      <c r="AF108" s="29"/>
      <c r="AG108" s="91">
        <f t="shared" si="25"/>
        <v>0</v>
      </c>
      <c r="AH108" s="96">
        <v>204.82</v>
      </c>
      <c r="AI108" s="85">
        <f t="shared" si="26"/>
        <v>204.82</v>
      </c>
      <c r="AJ108" s="28"/>
      <c r="AK108" s="28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>
        <v>5</v>
      </c>
      <c r="BM108" s="91">
        <f t="shared" si="27"/>
        <v>5</v>
      </c>
      <c r="BN108" s="96">
        <v>164.38</v>
      </c>
      <c r="BO108" s="85">
        <f t="shared" si="28"/>
        <v>169.38</v>
      </c>
      <c r="BP108" s="85">
        <f t="shared" si="29"/>
        <v>204.82</v>
      </c>
      <c r="BQ108" s="110">
        <f t="shared" si="30"/>
        <v>374.2</v>
      </c>
      <c r="BR108" s="125">
        <v>12</v>
      </c>
    </row>
    <row r="109" spans="1:71" s="6" customFormat="1" ht="18.75" customHeight="1" x14ac:dyDescent="0.15">
      <c r="A109" s="149">
        <v>40</v>
      </c>
      <c r="B109" s="150" t="s">
        <v>34</v>
      </c>
      <c r="C109" s="150" t="s">
        <v>35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>
        <v>5</v>
      </c>
      <c r="AE109" s="28"/>
      <c r="AF109" s="29"/>
      <c r="AG109" s="91">
        <f t="shared" si="25"/>
        <v>5</v>
      </c>
      <c r="AH109" s="96">
        <v>203.66</v>
      </c>
      <c r="AI109" s="85">
        <f t="shared" si="26"/>
        <v>208.66</v>
      </c>
      <c r="AJ109" s="28"/>
      <c r="AK109" s="28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>
        <v>5</v>
      </c>
      <c r="BJ109" s="49"/>
      <c r="BK109" s="49"/>
      <c r="BL109" s="49"/>
      <c r="BM109" s="91">
        <f t="shared" si="27"/>
        <v>5</v>
      </c>
      <c r="BN109" s="104">
        <v>172.31</v>
      </c>
      <c r="BO109" s="85">
        <f t="shared" si="28"/>
        <v>177.31</v>
      </c>
      <c r="BP109" s="85">
        <f t="shared" si="29"/>
        <v>208.66</v>
      </c>
      <c r="BQ109" s="110">
        <f t="shared" si="30"/>
        <v>385.97</v>
      </c>
      <c r="BR109" s="125">
        <v>13</v>
      </c>
    </row>
    <row r="110" spans="1:71" s="6" customFormat="1" ht="18.75" customHeight="1" x14ac:dyDescent="0.15">
      <c r="A110" s="176" t="s">
        <v>178</v>
      </c>
      <c r="B110" s="177" t="s">
        <v>188</v>
      </c>
      <c r="C110" s="177" t="s">
        <v>189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>
        <v>5</v>
      </c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28"/>
      <c r="AF110" s="29"/>
      <c r="AG110" s="91">
        <f t="shared" si="25"/>
        <v>5</v>
      </c>
      <c r="AH110" s="96">
        <v>218.04</v>
      </c>
      <c r="AI110" s="85">
        <f t="shared" si="26"/>
        <v>223.04</v>
      </c>
      <c r="AJ110" s="28"/>
      <c r="AK110" s="28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91">
        <f t="shared" si="27"/>
        <v>0</v>
      </c>
      <c r="BN110" s="96">
        <v>190.73</v>
      </c>
      <c r="BO110" s="85">
        <f t="shared" si="28"/>
        <v>190.73</v>
      </c>
      <c r="BP110" s="85">
        <f t="shared" si="29"/>
        <v>223.04</v>
      </c>
      <c r="BQ110" s="110">
        <f t="shared" si="30"/>
        <v>413.77</v>
      </c>
      <c r="BR110" s="125">
        <v>14</v>
      </c>
    </row>
    <row r="111" spans="1:71" s="6" customFormat="1" ht="18.75" customHeight="1" x14ac:dyDescent="0.15">
      <c r="A111" s="155">
        <v>1689</v>
      </c>
      <c r="B111" s="150" t="s">
        <v>120</v>
      </c>
      <c r="C111" s="154" t="s">
        <v>122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28"/>
      <c r="AF111" s="29"/>
      <c r="AG111" s="91">
        <f t="shared" si="25"/>
        <v>0</v>
      </c>
      <c r="AH111" s="104">
        <v>999</v>
      </c>
      <c r="AI111" s="85">
        <f t="shared" si="26"/>
        <v>999</v>
      </c>
      <c r="AJ111" s="28"/>
      <c r="AK111" s="28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91">
        <f t="shared" si="27"/>
        <v>0</v>
      </c>
      <c r="BN111" s="104">
        <v>999</v>
      </c>
      <c r="BO111" s="85">
        <f t="shared" si="28"/>
        <v>999</v>
      </c>
      <c r="BP111" s="85">
        <f t="shared" si="29"/>
        <v>999</v>
      </c>
      <c r="BQ111" s="110">
        <f t="shared" si="30"/>
        <v>1998</v>
      </c>
      <c r="BR111" s="125">
        <v>15</v>
      </c>
    </row>
    <row r="112" spans="1:71" s="6" customFormat="1" ht="18.75" customHeight="1" thickBot="1" x14ac:dyDescent="0.2">
      <c r="A112" s="263"/>
      <c r="B112" s="264"/>
      <c r="C112" s="265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43"/>
      <c r="AF112" s="44"/>
      <c r="AG112" s="92"/>
      <c r="AH112" s="97"/>
      <c r="AI112" s="98"/>
      <c r="AJ112" s="43"/>
      <c r="AK112" s="4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92"/>
      <c r="BN112" s="206"/>
      <c r="BO112" s="98"/>
      <c r="BP112" s="98"/>
      <c r="BQ112" s="118"/>
      <c r="BR112" s="129"/>
    </row>
    <row r="113" spans="1:71" ht="33.75" customHeight="1" thickTop="1" thickBot="1" x14ac:dyDescent="0.3">
      <c r="B113" s="11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G113" s="105"/>
      <c r="AH113" s="105"/>
      <c r="AI113" s="99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105"/>
      <c r="BN113" s="105"/>
      <c r="BO113" s="99"/>
      <c r="BP113" s="99"/>
      <c r="BQ113" s="119"/>
    </row>
    <row r="114" spans="1:71" s="71" customFormat="1" ht="18.75" customHeight="1" thickBot="1" x14ac:dyDescent="0.4">
      <c r="A114" s="67"/>
      <c r="B114" s="68" t="s">
        <v>17</v>
      </c>
      <c r="C114" s="68"/>
      <c r="D114" s="68" t="s">
        <v>7</v>
      </c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9"/>
      <c r="AF114" s="69"/>
      <c r="AG114" s="88"/>
      <c r="AH114" s="88"/>
      <c r="AI114" s="81"/>
      <c r="AJ114" s="68"/>
      <c r="AK114" s="68"/>
      <c r="AL114" s="68" t="s">
        <v>8</v>
      </c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88"/>
      <c r="BN114" s="88"/>
      <c r="BO114" s="81"/>
      <c r="BP114" s="81"/>
      <c r="BQ114" s="108"/>
      <c r="BR114" s="123"/>
    </row>
    <row r="115" spans="1:71" ht="93.75" customHeight="1" thickBot="1" x14ac:dyDescent="0.35">
      <c r="A115" s="20"/>
      <c r="B115" s="70" t="s">
        <v>16</v>
      </c>
      <c r="C115" s="17"/>
      <c r="D115" s="18"/>
      <c r="E115" s="18">
        <v>1</v>
      </c>
      <c r="F115" s="18" t="s">
        <v>158</v>
      </c>
      <c r="G115" s="18" t="s">
        <v>159</v>
      </c>
      <c r="H115" s="18" t="s">
        <v>160</v>
      </c>
      <c r="I115" s="18" t="s">
        <v>161</v>
      </c>
      <c r="J115" s="18" t="s">
        <v>162</v>
      </c>
      <c r="K115" s="18">
        <v>3</v>
      </c>
      <c r="L115" s="18">
        <v>4</v>
      </c>
      <c r="M115" s="18">
        <v>5</v>
      </c>
      <c r="N115" s="18" t="s">
        <v>163</v>
      </c>
      <c r="O115" s="18" t="s">
        <v>164</v>
      </c>
      <c r="P115" s="18" t="s">
        <v>165</v>
      </c>
      <c r="Q115" s="18" t="s">
        <v>166</v>
      </c>
      <c r="R115" s="18" t="s">
        <v>167</v>
      </c>
      <c r="S115" s="18">
        <v>7</v>
      </c>
      <c r="T115" s="18">
        <v>8</v>
      </c>
      <c r="U115" s="18">
        <v>9</v>
      </c>
      <c r="V115" s="18">
        <v>10</v>
      </c>
      <c r="W115" s="18">
        <v>11</v>
      </c>
      <c r="X115" s="18">
        <v>12</v>
      </c>
      <c r="Y115" s="18" t="s">
        <v>168</v>
      </c>
      <c r="Z115" s="18" t="s">
        <v>169</v>
      </c>
      <c r="AA115" s="18" t="s">
        <v>170</v>
      </c>
      <c r="AB115" s="18" t="s">
        <v>171</v>
      </c>
      <c r="AC115" s="18" t="s">
        <v>172</v>
      </c>
      <c r="AD115" s="18">
        <v>14</v>
      </c>
      <c r="AE115" s="18" t="s">
        <v>5</v>
      </c>
      <c r="AF115" s="18" t="s">
        <v>6</v>
      </c>
      <c r="AG115" s="93" t="s">
        <v>0</v>
      </c>
      <c r="AH115" s="93" t="s">
        <v>1</v>
      </c>
      <c r="AI115" s="83" t="s">
        <v>4</v>
      </c>
      <c r="AJ115" s="22"/>
      <c r="AK115" s="6"/>
      <c r="AL115" s="18"/>
      <c r="AM115" s="18">
        <v>1</v>
      </c>
      <c r="AN115" s="18" t="s">
        <v>158</v>
      </c>
      <c r="AO115" s="18" t="s">
        <v>159</v>
      </c>
      <c r="AP115" s="18" t="s">
        <v>160</v>
      </c>
      <c r="AQ115" s="18" t="s">
        <v>161</v>
      </c>
      <c r="AR115" s="18" t="s">
        <v>162</v>
      </c>
      <c r="AS115" s="18">
        <v>3</v>
      </c>
      <c r="AT115" s="18">
        <v>4</v>
      </c>
      <c r="AU115" s="18">
        <v>5</v>
      </c>
      <c r="AV115" s="18" t="s">
        <v>163</v>
      </c>
      <c r="AW115" s="18" t="s">
        <v>164</v>
      </c>
      <c r="AX115" s="18" t="s">
        <v>165</v>
      </c>
      <c r="AY115" s="18" t="s">
        <v>166</v>
      </c>
      <c r="AZ115" s="18" t="s">
        <v>167</v>
      </c>
      <c r="BA115" s="18">
        <v>7</v>
      </c>
      <c r="BB115" s="18">
        <v>8</v>
      </c>
      <c r="BC115" s="18">
        <v>9</v>
      </c>
      <c r="BD115" s="18">
        <v>10</v>
      </c>
      <c r="BE115" s="18">
        <v>11</v>
      </c>
      <c r="BF115" s="18">
        <v>12</v>
      </c>
      <c r="BG115" s="18" t="s">
        <v>168</v>
      </c>
      <c r="BH115" s="18" t="s">
        <v>169</v>
      </c>
      <c r="BI115" s="18" t="s">
        <v>170</v>
      </c>
      <c r="BJ115" s="18" t="s">
        <v>171</v>
      </c>
      <c r="BK115" s="18" t="s">
        <v>172</v>
      </c>
      <c r="BL115" s="18">
        <v>14</v>
      </c>
      <c r="BM115" s="93" t="s">
        <v>9</v>
      </c>
      <c r="BN115" s="93" t="s">
        <v>2</v>
      </c>
      <c r="BO115" s="83" t="s">
        <v>3</v>
      </c>
      <c r="BP115" s="83" t="s">
        <v>4</v>
      </c>
      <c r="BQ115" s="109" t="s">
        <v>10</v>
      </c>
      <c r="BR115" s="124" t="s">
        <v>11</v>
      </c>
    </row>
    <row r="116" spans="1:71" ht="18.75" customHeight="1" thickTop="1" x14ac:dyDescent="0.25">
      <c r="A116" s="165">
        <v>4212</v>
      </c>
      <c r="B116" s="166" t="s">
        <v>109</v>
      </c>
      <c r="C116" s="166" t="s">
        <v>110</v>
      </c>
      <c r="D116" s="114"/>
      <c r="E116" s="114"/>
      <c r="F116" s="114"/>
      <c r="G116" s="114"/>
      <c r="H116" s="114"/>
      <c r="I116" s="114"/>
      <c r="J116" s="114"/>
      <c r="K116" s="114"/>
      <c r="L116" s="114">
        <v>5</v>
      </c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>
        <v>5</v>
      </c>
      <c r="AB116" s="114"/>
      <c r="AC116" s="114"/>
      <c r="AD116" s="45"/>
      <c r="AE116" s="55"/>
      <c r="AF116" s="56"/>
      <c r="AG116" s="90">
        <f>SUM(D116:AD116)</f>
        <v>10</v>
      </c>
      <c r="AH116" s="201">
        <v>173.11</v>
      </c>
      <c r="AI116" s="202">
        <f>SUM(AG116:AH116)</f>
        <v>183.11</v>
      </c>
      <c r="AJ116" s="55"/>
      <c r="AK116" s="55"/>
      <c r="AL116" s="114"/>
      <c r="AM116" s="114"/>
      <c r="AN116" s="114"/>
      <c r="AO116" s="114"/>
      <c r="AP116" s="114"/>
      <c r="AQ116" s="114"/>
      <c r="AR116" s="114"/>
      <c r="AS116" s="114"/>
      <c r="AT116" s="114">
        <v>5</v>
      </c>
      <c r="AU116" s="114"/>
      <c r="AV116" s="114"/>
      <c r="AW116" s="114"/>
      <c r="AX116" s="114"/>
      <c r="AY116" s="114"/>
      <c r="AZ116" s="114"/>
      <c r="BA116" s="114"/>
      <c r="BB116" s="114">
        <v>5</v>
      </c>
      <c r="BC116" s="114"/>
      <c r="BD116" s="114">
        <v>5</v>
      </c>
      <c r="BE116" s="114"/>
      <c r="BF116" s="114"/>
      <c r="BG116" s="114"/>
      <c r="BH116" s="114"/>
      <c r="BI116" s="114"/>
      <c r="BJ116" s="114"/>
      <c r="BK116" s="114"/>
      <c r="BL116" s="114">
        <v>5</v>
      </c>
      <c r="BM116" s="90">
        <f>SUM(AL116:BL116)</f>
        <v>20</v>
      </c>
      <c r="BN116" s="201">
        <v>158.94</v>
      </c>
      <c r="BO116" s="101">
        <f>SUM(BM116:BN116)</f>
        <v>178.94</v>
      </c>
      <c r="BP116" s="248">
        <f>SUM(AI116)</f>
        <v>183.11</v>
      </c>
      <c r="BQ116" s="249">
        <f>SUM(BO116:BP116)</f>
        <v>362.05</v>
      </c>
      <c r="BR116" s="131">
        <v>1</v>
      </c>
      <c r="BS116" s="66"/>
    </row>
    <row r="117" spans="1:71" s="9" customFormat="1" ht="18.75" customHeight="1" x14ac:dyDescent="0.25">
      <c r="A117" s="137">
        <v>2125</v>
      </c>
      <c r="B117" s="46" t="s">
        <v>195</v>
      </c>
      <c r="C117" s="47" t="s">
        <v>196</v>
      </c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69">
        <v>5</v>
      </c>
      <c r="AE117" s="60"/>
      <c r="AF117" s="61"/>
      <c r="AG117" s="170">
        <f>SUM(D117:AD117)</f>
        <v>5</v>
      </c>
      <c r="AH117" s="170">
        <v>185.99</v>
      </c>
      <c r="AI117" s="171">
        <f>SUM(AG117:AH117)</f>
        <v>190.99</v>
      </c>
      <c r="AJ117" s="60"/>
      <c r="AK117" s="60"/>
      <c r="AL117" s="115"/>
      <c r="AM117" s="115"/>
      <c r="AN117" s="115"/>
      <c r="AO117" s="115"/>
      <c r="AP117" s="115"/>
      <c r="AQ117" s="115"/>
      <c r="AR117" s="115"/>
      <c r="AS117" s="115"/>
      <c r="AT117" s="115">
        <v>5</v>
      </c>
      <c r="AU117" s="115"/>
      <c r="AV117" s="115">
        <v>5</v>
      </c>
      <c r="AW117" s="115"/>
      <c r="AX117" s="115"/>
      <c r="AY117" s="115"/>
      <c r="AZ117" s="115"/>
      <c r="BA117" s="115"/>
      <c r="BB117" s="115"/>
      <c r="BC117" s="115">
        <v>5</v>
      </c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70">
        <f>SUM(AL117:BL117)</f>
        <v>15</v>
      </c>
      <c r="BN117" s="170">
        <v>163.43</v>
      </c>
      <c r="BO117" s="247">
        <f>SUM(BM117:BN117)</f>
        <v>178.43</v>
      </c>
      <c r="BP117" s="102">
        <f>SUM(AI117)</f>
        <v>190.99</v>
      </c>
      <c r="BQ117" s="172">
        <f>SUM(BO117:BP117)</f>
        <v>369.42</v>
      </c>
      <c r="BR117" s="133">
        <v>2</v>
      </c>
      <c r="BS117" s="66"/>
    </row>
    <row r="118" spans="1:71" s="9" customFormat="1" ht="18.75" customHeight="1" x14ac:dyDescent="0.25">
      <c r="A118" s="136">
        <v>912</v>
      </c>
      <c r="B118" s="174" t="s">
        <v>197</v>
      </c>
      <c r="C118" s="198" t="s">
        <v>198</v>
      </c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>
        <v>5</v>
      </c>
      <c r="T118" s="79"/>
      <c r="U118" s="79"/>
      <c r="V118" s="79"/>
      <c r="W118" s="79"/>
      <c r="X118" s="79"/>
      <c r="Y118" s="79"/>
      <c r="Z118" s="79"/>
      <c r="AA118" s="79">
        <v>5</v>
      </c>
      <c r="AB118" s="79"/>
      <c r="AC118" s="79"/>
      <c r="AD118" s="13"/>
      <c r="AE118" s="14"/>
      <c r="AF118" s="15"/>
      <c r="AG118" s="91">
        <f>SUM(D118:AD118)</f>
        <v>10</v>
      </c>
      <c r="AH118" s="91">
        <v>186.26</v>
      </c>
      <c r="AI118" s="102">
        <f>SUM(AG118:AH118)</f>
        <v>196.26</v>
      </c>
      <c r="AJ118" s="14"/>
      <c r="AK118" s="14"/>
      <c r="AL118" s="79"/>
      <c r="AM118" s="79"/>
      <c r="AN118" s="79"/>
      <c r="AO118" s="79"/>
      <c r="AP118" s="79"/>
      <c r="AQ118" s="79"/>
      <c r="AR118" s="79"/>
      <c r="AS118" s="79"/>
      <c r="AT118" s="79">
        <v>5</v>
      </c>
      <c r="AU118" s="79"/>
      <c r="AV118" s="79"/>
      <c r="AW118" s="79"/>
      <c r="AX118" s="79"/>
      <c r="AY118" s="79"/>
      <c r="AZ118" s="79"/>
      <c r="BA118" s="79">
        <v>15</v>
      </c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91">
        <f>SUM(AL118:BL118)</f>
        <v>20</v>
      </c>
      <c r="BN118" s="91">
        <v>166.39</v>
      </c>
      <c r="BO118" s="102">
        <f>SUM(BM118:BN118)</f>
        <v>186.39</v>
      </c>
      <c r="BP118" s="102">
        <f>SUM(AI118)</f>
        <v>196.26</v>
      </c>
      <c r="BQ118" s="172">
        <f>SUM(BO118:BP118)</f>
        <v>382.65</v>
      </c>
      <c r="BR118" s="125">
        <v>3</v>
      </c>
      <c r="BS118" s="66"/>
    </row>
    <row r="119" spans="1:71" s="9" customFormat="1" ht="18.75" customHeight="1" x14ac:dyDescent="0.25">
      <c r="A119" s="167">
        <v>3869</v>
      </c>
      <c r="B119" s="168" t="s">
        <v>72</v>
      </c>
      <c r="C119" s="168" t="s">
        <v>73</v>
      </c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>
        <v>20</v>
      </c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>
        <v>5</v>
      </c>
      <c r="AB119" s="138"/>
      <c r="AC119" s="241" t="s">
        <v>224</v>
      </c>
      <c r="AD119" s="54"/>
      <c r="AE119" s="63"/>
      <c r="AF119" s="64"/>
      <c r="AG119" s="106">
        <f>SUM(D119:AD119)</f>
        <v>25</v>
      </c>
      <c r="AH119" s="104">
        <v>999</v>
      </c>
      <c r="AI119" s="103">
        <f>SUM(AG119:AH119)</f>
        <v>1024</v>
      </c>
      <c r="AJ119" s="63"/>
      <c r="AK119" s="63"/>
      <c r="AL119" s="241" t="s">
        <v>224</v>
      </c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06">
        <f>SUM(AL119:BL119)</f>
        <v>0</v>
      </c>
      <c r="BN119" s="104">
        <v>999</v>
      </c>
      <c r="BO119" s="103">
        <f>SUM(BM119:BN119)</f>
        <v>999</v>
      </c>
      <c r="BP119" s="103">
        <f>SUM(AI119)</f>
        <v>1024</v>
      </c>
      <c r="BQ119" s="121">
        <f>SUM(BO119:BP119)</f>
        <v>2023</v>
      </c>
      <c r="BR119" s="125">
        <v>4</v>
      </c>
      <c r="BS119" s="66"/>
    </row>
    <row r="120" spans="1:71" s="9" customFormat="1" ht="18.75" customHeight="1" thickBot="1" x14ac:dyDescent="0.3">
      <c r="A120" s="185"/>
      <c r="B120" s="255"/>
      <c r="C120" s="255"/>
      <c r="D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  <c r="AA120" s="256"/>
      <c r="AB120" s="256"/>
      <c r="AC120" s="256"/>
      <c r="AD120" s="257"/>
      <c r="AE120" s="258"/>
      <c r="AF120" s="259"/>
      <c r="AG120" s="260"/>
      <c r="AH120" s="260"/>
      <c r="AI120" s="261"/>
      <c r="AJ120" s="258"/>
      <c r="AK120" s="258"/>
      <c r="AL120" s="256"/>
      <c r="AM120" s="256"/>
      <c r="AN120" s="256"/>
      <c r="AO120" s="256"/>
      <c r="AP120" s="256"/>
      <c r="AQ120" s="256"/>
      <c r="AR120" s="256"/>
      <c r="AS120" s="256"/>
      <c r="AT120" s="256"/>
      <c r="AU120" s="256"/>
      <c r="AV120" s="256"/>
      <c r="AW120" s="256"/>
      <c r="AX120" s="256"/>
      <c r="AY120" s="256"/>
      <c r="AZ120" s="256"/>
      <c r="BA120" s="256"/>
      <c r="BB120" s="256"/>
      <c r="BC120" s="256"/>
      <c r="BD120" s="256"/>
      <c r="BE120" s="256"/>
      <c r="BF120" s="256"/>
      <c r="BG120" s="256"/>
      <c r="BH120" s="256"/>
      <c r="BI120" s="256"/>
      <c r="BJ120" s="256"/>
      <c r="BK120" s="256"/>
      <c r="BL120" s="256"/>
      <c r="BM120" s="260"/>
      <c r="BN120" s="260"/>
      <c r="BO120" s="261"/>
      <c r="BP120" s="261"/>
      <c r="BQ120" s="262"/>
      <c r="BR120" s="129"/>
      <c r="BS120" s="66"/>
    </row>
    <row r="121" spans="1:71" ht="33.75" customHeight="1" thickTop="1" thickBot="1" x14ac:dyDescent="0.3">
      <c r="B121" s="11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G121" s="105"/>
      <c r="AH121" s="105"/>
      <c r="AI121" s="99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105"/>
      <c r="BN121" s="105"/>
      <c r="BO121" s="99"/>
      <c r="BP121" s="99"/>
      <c r="BQ121" s="119"/>
    </row>
    <row r="122" spans="1:71" s="71" customFormat="1" ht="27" customHeight="1" thickBot="1" x14ac:dyDescent="0.4">
      <c r="A122" s="67"/>
      <c r="B122" s="68" t="s">
        <v>113</v>
      </c>
      <c r="C122" s="68"/>
      <c r="D122" s="68" t="s">
        <v>7</v>
      </c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9"/>
      <c r="AF122" s="69"/>
      <c r="AG122" s="88"/>
      <c r="AH122" s="88"/>
      <c r="AI122" s="81"/>
      <c r="AJ122" s="68"/>
      <c r="AK122" s="68"/>
      <c r="AL122" s="68" t="s">
        <v>8</v>
      </c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88"/>
      <c r="BN122" s="88"/>
      <c r="BO122" s="81"/>
      <c r="BP122" s="81"/>
      <c r="BQ122" s="108"/>
      <c r="BR122" s="123"/>
    </row>
    <row r="123" spans="1:71" ht="93" customHeight="1" thickBot="1" x14ac:dyDescent="0.35">
      <c r="A123" s="20"/>
      <c r="B123" s="70" t="s">
        <v>16</v>
      </c>
      <c r="C123" s="17"/>
      <c r="D123" s="18"/>
      <c r="E123" s="18">
        <v>1</v>
      </c>
      <c r="F123" s="18" t="s">
        <v>158</v>
      </c>
      <c r="G123" s="18" t="s">
        <v>159</v>
      </c>
      <c r="H123" s="18" t="s">
        <v>160</v>
      </c>
      <c r="I123" s="18" t="s">
        <v>161</v>
      </c>
      <c r="J123" s="18" t="s">
        <v>162</v>
      </c>
      <c r="K123" s="18">
        <v>3</v>
      </c>
      <c r="L123" s="18">
        <v>4</v>
      </c>
      <c r="M123" s="18">
        <v>5</v>
      </c>
      <c r="N123" s="18" t="s">
        <v>163</v>
      </c>
      <c r="O123" s="18" t="s">
        <v>164</v>
      </c>
      <c r="P123" s="18" t="s">
        <v>165</v>
      </c>
      <c r="Q123" s="18" t="s">
        <v>166</v>
      </c>
      <c r="R123" s="18" t="s">
        <v>167</v>
      </c>
      <c r="S123" s="18">
        <v>7</v>
      </c>
      <c r="T123" s="18">
        <v>8</v>
      </c>
      <c r="U123" s="18">
        <v>9</v>
      </c>
      <c r="V123" s="18">
        <v>10</v>
      </c>
      <c r="W123" s="18">
        <v>11</v>
      </c>
      <c r="X123" s="18">
        <v>12</v>
      </c>
      <c r="Y123" s="18" t="s">
        <v>168</v>
      </c>
      <c r="Z123" s="18" t="s">
        <v>169</v>
      </c>
      <c r="AA123" s="18" t="s">
        <v>170</v>
      </c>
      <c r="AB123" s="18" t="s">
        <v>171</v>
      </c>
      <c r="AC123" s="18" t="s">
        <v>172</v>
      </c>
      <c r="AD123" s="18">
        <v>14</v>
      </c>
      <c r="AE123" s="18" t="s">
        <v>5</v>
      </c>
      <c r="AF123" s="18" t="s">
        <v>6</v>
      </c>
      <c r="AG123" s="93" t="s">
        <v>0</v>
      </c>
      <c r="AH123" s="93" t="s">
        <v>1</v>
      </c>
      <c r="AI123" s="83" t="s">
        <v>4</v>
      </c>
      <c r="AJ123" s="22"/>
      <c r="AK123" s="6"/>
      <c r="AL123" s="18"/>
      <c r="AM123" s="18">
        <v>1</v>
      </c>
      <c r="AN123" s="18" t="s">
        <v>158</v>
      </c>
      <c r="AO123" s="18" t="s">
        <v>159</v>
      </c>
      <c r="AP123" s="18" t="s">
        <v>160</v>
      </c>
      <c r="AQ123" s="18" t="s">
        <v>161</v>
      </c>
      <c r="AR123" s="18" t="s">
        <v>162</v>
      </c>
      <c r="AS123" s="18">
        <v>3</v>
      </c>
      <c r="AT123" s="18">
        <v>4</v>
      </c>
      <c r="AU123" s="18">
        <v>5</v>
      </c>
      <c r="AV123" s="18" t="s">
        <v>163</v>
      </c>
      <c r="AW123" s="18" t="s">
        <v>164</v>
      </c>
      <c r="AX123" s="18" t="s">
        <v>165</v>
      </c>
      <c r="AY123" s="18" t="s">
        <v>166</v>
      </c>
      <c r="AZ123" s="18" t="s">
        <v>167</v>
      </c>
      <c r="BA123" s="18">
        <v>7</v>
      </c>
      <c r="BB123" s="18">
        <v>8</v>
      </c>
      <c r="BC123" s="18">
        <v>9</v>
      </c>
      <c r="BD123" s="18">
        <v>10</v>
      </c>
      <c r="BE123" s="18">
        <v>11</v>
      </c>
      <c r="BF123" s="18">
        <v>12</v>
      </c>
      <c r="BG123" s="18" t="s">
        <v>168</v>
      </c>
      <c r="BH123" s="18" t="s">
        <v>169</v>
      </c>
      <c r="BI123" s="18" t="s">
        <v>170</v>
      </c>
      <c r="BJ123" s="18" t="s">
        <v>171</v>
      </c>
      <c r="BK123" s="18" t="s">
        <v>172</v>
      </c>
      <c r="BL123" s="18">
        <v>14</v>
      </c>
      <c r="BM123" s="93" t="s">
        <v>9</v>
      </c>
      <c r="BN123" s="93" t="s">
        <v>2</v>
      </c>
      <c r="BO123" s="83" t="s">
        <v>3</v>
      </c>
      <c r="BP123" s="83" t="s">
        <v>4</v>
      </c>
      <c r="BQ123" s="109" t="s">
        <v>10</v>
      </c>
      <c r="BR123" s="124" t="s">
        <v>11</v>
      </c>
    </row>
    <row r="124" spans="1:71" ht="19.5" customHeight="1" thickTop="1" x14ac:dyDescent="0.25">
      <c r="A124" s="179">
        <v>3560</v>
      </c>
      <c r="B124" s="180" t="s">
        <v>199</v>
      </c>
      <c r="C124" s="181" t="s">
        <v>27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40"/>
      <c r="AF124" s="41"/>
      <c r="AG124" s="90">
        <f>SUM(D124:AD124)</f>
        <v>0</v>
      </c>
      <c r="AH124" s="201">
        <v>230.19</v>
      </c>
      <c r="AI124" s="202">
        <f>SUM(AG124:AH124)</f>
        <v>230.19</v>
      </c>
      <c r="AJ124" s="40"/>
      <c r="AK124" s="40"/>
      <c r="AL124" s="251"/>
      <c r="AM124" s="251"/>
      <c r="AN124" s="251"/>
      <c r="AO124" s="251"/>
      <c r="AP124" s="251"/>
      <c r="AQ124" s="251"/>
      <c r="AR124" s="251"/>
      <c r="AS124" s="251"/>
      <c r="AT124" s="251"/>
      <c r="AU124" s="251"/>
      <c r="AV124" s="251"/>
      <c r="AW124" s="251"/>
      <c r="AX124" s="251"/>
      <c r="AY124" s="251"/>
      <c r="AZ124" s="251"/>
      <c r="BA124" s="251"/>
      <c r="BB124" s="251"/>
      <c r="BC124" s="251"/>
      <c r="BD124" s="251"/>
      <c r="BE124" s="251"/>
      <c r="BF124" s="251"/>
      <c r="BG124" s="251"/>
      <c r="BH124" s="251"/>
      <c r="BI124" s="251"/>
      <c r="BJ124" s="251"/>
      <c r="BK124" s="251"/>
      <c r="BL124" s="251"/>
      <c r="BM124" s="90">
        <f>SUM(AL124:BL124)</f>
        <v>0</v>
      </c>
      <c r="BN124" s="201">
        <v>186.56</v>
      </c>
      <c r="BO124" s="202">
        <f>SUM(BM124:BN124)</f>
        <v>186.56</v>
      </c>
      <c r="BP124" s="202">
        <f>SUM(AI124)</f>
        <v>230.19</v>
      </c>
      <c r="BQ124" s="246">
        <f>SUM(BO124:BP124)</f>
        <v>416.75</v>
      </c>
      <c r="BR124" s="131">
        <v>1</v>
      </c>
      <c r="BS124" s="66"/>
    </row>
    <row r="125" spans="1:71" ht="19.5" customHeight="1" x14ac:dyDescent="0.25">
      <c r="A125" s="62">
        <v>22</v>
      </c>
      <c r="B125" s="46" t="s">
        <v>216</v>
      </c>
      <c r="C125" s="47" t="s">
        <v>123</v>
      </c>
      <c r="D125" s="30"/>
      <c r="E125" s="30"/>
      <c r="F125" s="30"/>
      <c r="G125" s="30"/>
      <c r="H125" s="30"/>
      <c r="I125" s="30">
        <v>20</v>
      </c>
      <c r="J125" s="30">
        <v>20</v>
      </c>
      <c r="K125" s="30"/>
      <c r="L125" s="30"/>
      <c r="M125" s="30"/>
      <c r="N125" s="30"/>
      <c r="O125" s="30"/>
      <c r="P125" s="30"/>
      <c r="Q125" s="30"/>
      <c r="R125" s="30"/>
      <c r="S125" s="30">
        <v>5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28"/>
      <c r="AF125" s="29"/>
      <c r="AG125" s="91">
        <f>SUM(D125:AD125)</f>
        <v>45</v>
      </c>
      <c r="AH125" s="96">
        <v>279.06</v>
      </c>
      <c r="AI125" s="85">
        <f>SUM(AG125:AH125)</f>
        <v>324.06</v>
      </c>
      <c r="AJ125" s="28"/>
      <c r="AK125" s="28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91">
        <f>SUM(AL125:BL125)</f>
        <v>0</v>
      </c>
      <c r="BN125" s="96">
        <v>213.64</v>
      </c>
      <c r="BO125" s="85">
        <f>SUM(BM125:BN125)</f>
        <v>213.64</v>
      </c>
      <c r="BP125" s="85">
        <f>SUM(AI125)</f>
        <v>324.06</v>
      </c>
      <c r="BQ125" s="110">
        <f>SUM(BO125:BP125)</f>
        <v>537.70000000000005</v>
      </c>
      <c r="BR125" s="250">
        <v>2</v>
      </c>
      <c r="BS125" s="66"/>
    </row>
    <row r="126" spans="1:71" ht="19.5" customHeight="1" x14ac:dyDescent="0.25">
      <c r="A126" s="173" t="s">
        <v>175</v>
      </c>
      <c r="B126" s="174" t="s">
        <v>176</v>
      </c>
      <c r="C126" s="174" t="s">
        <v>177</v>
      </c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>
        <v>5</v>
      </c>
      <c r="X126" s="30"/>
      <c r="Y126" s="30"/>
      <c r="Z126" s="30"/>
      <c r="AA126" s="30"/>
      <c r="AB126" s="30"/>
      <c r="AC126" s="30"/>
      <c r="AD126" s="30"/>
      <c r="AE126" s="28"/>
      <c r="AF126" s="29"/>
      <c r="AG126" s="91">
        <f>SUM(D126:AD126)</f>
        <v>5</v>
      </c>
      <c r="AH126" s="96">
        <v>252.84</v>
      </c>
      <c r="AI126" s="85">
        <f>SUM(AG126:AH126)</f>
        <v>257.84000000000003</v>
      </c>
      <c r="AJ126" s="28"/>
      <c r="AK126" s="28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91">
        <f>SUM(AL126:BL126)</f>
        <v>0</v>
      </c>
      <c r="BN126" s="96">
        <v>999</v>
      </c>
      <c r="BO126" s="85">
        <f>SUM(BM126:BN126)</f>
        <v>999</v>
      </c>
      <c r="BP126" s="85">
        <f>SUM(AI126)</f>
        <v>257.84000000000003</v>
      </c>
      <c r="BQ126" s="110">
        <f>SUM(BO126:BP126)</f>
        <v>1256.8400000000001</v>
      </c>
      <c r="BR126" s="250">
        <v>3</v>
      </c>
      <c r="BS126" s="66"/>
    </row>
    <row r="127" spans="1:71" ht="19.5" customHeight="1" thickBot="1" x14ac:dyDescent="0.3">
      <c r="A127" s="252"/>
      <c r="B127" s="204"/>
      <c r="C127" s="205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3"/>
      <c r="AF127" s="44"/>
      <c r="AG127" s="92">
        <f t="shared" ref="AG127" si="31">SUM(D127:AD127)</f>
        <v>0</v>
      </c>
      <c r="AH127" s="97"/>
      <c r="AI127" s="98">
        <f t="shared" ref="AI127" si="32">SUM(AG127:AH127)</f>
        <v>0</v>
      </c>
      <c r="AJ127" s="43"/>
      <c r="AK127" s="43"/>
      <c r="AL127" s="253"/>
      <c r="AM127" s="253"/>
      <c r="AN127" s="253"/>
      <c r="AO127" s="253"/>
      <c r="AP127" s="253"/>
      <c r="AQ127" s="253"/>
      <c r="AR127" s="253"/>
      <c r="AS127" s="253"/>
      <c r="AT127" s="253"/>
      <c r="AU127" s="253"/>
      <c r="AV127" s="253"/>
      <c r="AW127" s="253"/>
      <c r="AX127" s="253"/>
      <c r="AY127" s="253"/>
      <c r="AZ127" s="253"/>
      <c r="BA127" s="253"/>
      <c r="BB127" s="253"/>
      <c r="BC127" s="253"/>
      <c r="BD127" s="253"/>
      <c r="BE127" s="253"/>
      <c r="BF127" s="253"/>
      <c r="BG127" s="253"/>
      <c r="BH127" s="253"/>
      <c r="BI127" s="253"/>
      <c r="BJ127" s="253"/>
      <c r="BK127" s="253"/>
      <c r="BL127" s="253"/>
      <c r="BM127" s="92">
        <f t="shared" ref="BM127" si="33">SUM(AL127:BL127)</f>
        <v>0</v>
      </c>
      <c r="BN127" s="97"/>
      <c r="BO127" s="98">
        <f t="shared" ref="BO127" si="34">SUM(BM127:BN127)</f>
        <v>0</v>
      </c>
      <c r="BP127" s="98">
        <f t="shared" ref="BP127" si="35">SUM(AI127)</f>
        <v>0</v>
      </c>
      <c r="BQ127" s="118">
        <f t="shared" ref="BQ127" si="36">SUM(BO127:BP127)</f>
        <v>0</v>
      </c>
      <c r="BR127" s="254">
        <v>4</v>
      </c>
      <c r="BS127" s="66"/>
    </row>
    <row r="128" spans="1:71" ht="20.100000000000001" customHeight="1" thickTop="1" x14ac:dyDescent="0.25">
      <c r="B128" s="11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G128" s="105"/>
      <c r="AH128" s="105"/>
      <c r="AI128" s="99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105"/>
      <c r="BN128" s="105"/>
      <c r="BO128" s="99"/>
      <c r="BP128" s="99"/>
      <c r="BQ128" s="119"/>
    </row>
    <row r="129" spans="1:130" ht="20.100000000000001" customHeight="1" x14ac:dyDescent="0.25">
      <c r="A129" s="16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17"/>
      <c r="AF129" s="17"/>
      <c r="AG129" s="94"/>
      <c r="AH129" s="94"/>
      <c r="AI129" s="86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4"/>
      <c r="BN129" s="94"/>
      <c r="BO129" s="86"/>
      <c r="BP129" s="86"/>
    </row>
    <row r="130" spans="1:130" ht="20.100000000000001" customHeight="1" x14ac:dyDescent="0.25">
      <c r="A130" s="6"/>
      <c r="B130" s="17"/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93"/>
      <c r="AH130" s="93"/>
      <c r="AI130" s="83"/>
      <c r="AJ130" s="6"/>
      <c r="AK130" s="6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93"/>
      <c r="BN130" s="93"/>
      <c r="BO130" s="83"/>
      <c r="BP130" s="83"/>
      <c r="BQ130" s="111"/>
      <c r="BR130" s="126"/>
    </row>
    <row r="131" spans="1:130" ht="44.25" customHeight="1" x14ac:dyDescent="0.25">
      <c r="B131" s="11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G131" s="105"/>
      <c r="AH131" s="105"/>
      <c r="AI131" s="99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105"/>
      <c r="BN131" s="105"/>
      <c r="BO131" s="99"/>
      <c r="BP131" s="99"/>
      <c r="BQ131" s="119"/>
      <c r="BR131" s="132"/>
    </row>
    <row r="132" spans="1:130" s="9" customFormat="1" ht="23.25" customHeight="1" x14ac:dyDescent="0.25">
      <c r="A132" s="12"/>
      <c r="B132" s="11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4"/>
      <c r="AF132" s="5"/>
      <c r="AG132" s="105"/>
      <c r="AH132" s="105"/>
      <c r="AI132" s="99"/>
      <c r="AJ132" s="4"/>
      <c r="AK132" s="4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105"/>
      <c r="BN132" s="105"/>
      <c r="BO132" s="99"/>
      <c r="BP132" s="99"/>
      <c r="BQ132" s="119"/>
      <c r="BR132" s="132"/>
    </row>
    <row r="133" spans="1:130" s="7" customFormat="1" ht="78.75" customHeight="1" thickBot="1" x14ac:dyDescent="0.3">
      <c r="A133" s="12"/>
      <c r="B133" s="10"/>
      <c r="C133" s="1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5"/>
      <c r="AG133" s="87"/>
      <c r="AH133" s="87"/>
      <c r="AI133" s="80"/>
      <c r="AJ133" s="4"/>
      <c r="AK133" s="4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7"/>
      <c r="BN133" s="87"/>
      <c r="BO133" s="80"/>
      <c r="BP133" s="80"/>
      <c r="BQ133" s="107"/>
      <c r="BR133" s="122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</row>
    <row r="134" spans="1:130" ht="20.100000000000001" customHeight="1" thickTop="1" x14ac:dyDescent="0.25"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130" ht="20.100000000000001" customHeight="1" x14ac:dyDescent="0.25"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130" ht="20.100000000000001" customHeight="1" x14ac:dyDescent="0.25"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130" ht="20.100000000000001" customHeight="1" x14ac:dyDescent="0.25"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130" ht="20.100000000000001" customHeight="1" x14ac:dyDescent="0.25"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130" ht="20.100000000000001" customHeight="1" x14ac:dyDescent="0.25"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130" ht="20.100000000000001" customHeight="1" x14ac:dyDescent="0.25"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130" ht="20.100000000000001" customHeight="1" x14ac:dyDescent="0.25"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130" ht="20.100000000000001" customHeight="1" x14ac:dyDescent="0.25"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130" ht="20.100000000000001" customHeight="1" x14ac:dyDescent="0.25"/>
    <row r="144" spans="1:130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</sheetData>
  <sheetProtection algorithmName="SHA-512" hashValue="UUlkb7vSKFLykL7l1kHjNty4oOT2oQX15Iq1kB+s9ivs3ClhnoVbIOuktoRwg1HLlC4/a7bdCx9SyXWg7D8z9Q==" saltValue="XBguiC76/KSRp1NNZVz+Fw==" spinCount="100000" sheet="1" selectLockedCells="1" selectUnlockedCells="1"/>
  <sortState xmlns:xlrd2="http://schemas.microsoft.com/office/spreadsheetml/2017/richdata2" ref="A22:BQ50">
    <sortCondition ref="BQ22:BQ50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2023-02-13T08:50:06Z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