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27CE7598-D218-1D46-9ED0-969A20931BAA}" xr6:coauthVersionLast="47" xr6:coauthVersionMax="47" xr10:uidLastSave="{00000000-0000-0000-0000-000000000000}"/>
  <bookViews>
    <workbookView xWindow="0" yWindow="500" windowWidth="21840" windowHeight="130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Blad1!$C$1:$C$68</definedName>
    <definedName name="_xlnm.Print_Area" localSheetId="0">Blad1!#REF!</definedName>
    <definedName name="_xlnm.Print_Titles" localSheetId="0">Blad1!$1:$5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6" i="1"/>
  <c r="F8" i="1" s="1"/>
  <c r="H44" i="1"/>
  <c r="F9" i="1" l="1"/>
  <c r="F10" i="1" s="1"/>
  <c r="F11" i="1" s="1"/>
  <c r="F12" i="1" s="1"/>
  <c r="F13" i="1" s="1"/>
  <c r="F14" i="1" l="1"/>
  <c r="G8" i="1" s="1"/>
  <c r="G9" i="1" s="1"/>
  <c r="G10" i="1" s="1"/>
  <c r="G11" i="1" s="1"/>
  <c r="G12" i="1" s="1"/>
  <c r="G13" i="1" s="1"/>
  <c r="G14" i="1" s="1"/>
  <c r="F16" i="1" l="1"/>
  <c r="F17" i="1" s="1"/>
  <c r="F18" i="1" s="1"/>
  <c r="F19" i="1" s="1"/>
  <c r="F15" i="1"/>
  <c r="F20" i="1" l="1"/>
  <c r="F21" i="1" s="1"/>
  <c r="F22" i="1" s="1"/>
  <c r="G16" i="1" s="1"/>
  <c r="G17" i="1" s="1"/>
  <c r="G18" i="1" s="1"/>
  <c r="G19" i="1" s="1"/>
  <c r="G20" i="1" l="1"/>
  <c r="G21" i="1" s="1"/>
  <c r="G22" i="1" s="1"/>
  <c r="F25" i="1" l="1"/>
  <c r="F26" i="1" s="1"/>
  <c r="F27" i="1" s="1"/>
  <c r="F23" i="1"/>
  <c r="F28" i="1" l="1"/>
  <c r="F30" i="1" l="1"/>
  <c r="G24" i="1" s="1"/>
  <c r="G25" i="1" s="1"/>
  <c r="G26" i="1" s="1"/>
  <c r="G27" i="1" s="1"/>
  <c r="G28" i="1" s="1"/>
  <c r="G30" i="1" s="1"/>
  <c r="F31" i="1" l="1"/>
  <c r="F32" i="1"/>
  <c r="F33" i="1" s="1"/>
  <c r="F34" i="1" s="1"/>
  <c r="F35" i="1" s="1"/>
  <c r="F36" i="1" s="1"/>
  <c r="G32" i="1" l="1"/>
  <c r="G33" i="1" s="1"/>
  <c r="G34" i="1" s="1"/>
  <c r="G35" i="1" s="1"/>
  <c r="G36" i="1" s="1"/>
  <c r="F37" i="1" l="1"/>
  <c r="F38" i="1" s="1"/>
  <c r="F39" i="1" s="1"/>
  <c r="F40" i="1" s="1"/>
  <c r="F41" i="1" s="1"/>
  <c r="F42" i="1" s="1"/>
  <c r="G38" i="1" s="1"/>
  <c r="G39" i="1" s="1"/>
  <c r="G40" i="1" s="1"/>
  <c r="G41" i="1" s="1"/>
  <c r="G42" i="1" s="1"/>
  <c r="F43" i="1" s="1"/>
</calcChain>
</file>

<file path=xl/sharedStrings.xml><?xml version="1.0" encoding="utf-8"?>
<sst xmlns="http://schemas.openxmlformats.org/spreadsheetml/2006/main" count="167" uniqueCount="125">
  <si>
    <t>St.nr.</t>
  </si>
  <si>
    <t>Naam</t>
  </si>
  <si>
    <t>Ru-</t>
  </si>
  <si>
    <t>Plaats</t>
  </si>
  <si>
    <t>Start 1e</t>
  </si>
  <si>
    <t>Start 2e</t>
  </si>
  <si>
    <t>briek</t>
  </si>
  <si>
    <t>manche</t>
  </si>
  <si>
    <t>POE</t>
  </si>
  <si>
    <t>POD</t>
  </si>
  <si>
    <t>Veghel</t>
  </si>
  <si>
    <t>Dessel ( B. )</t>
  </si>
  <si>
    <t>Cezar &amp; Julius</t>
  </si>
  <si>
    <t>Rodrigo Verstraeten</t>
  </si>
  <si>
    <t>Quito</t>
  </si>
  <si>
    <t>Geensponsor.nl</t>
  </si>
  <si>
    <t>Hapert</t>
  </si>
  <si>
    <t>FdB &amp; Tinusje</t>
  </si>
  <si>
    <t>Ingeborg de Houck</t>
  </si>
  <si>
    <t>Bapsie &amp; Moos</t>
  </si>
  <si>
    <t>Chantal Verstraeten</t>
  </si>
  <si>
    <t>Marleen van Straaten</t>
  </si>
  <si>
    <t>Cena &amp; Jones</t>
  </si>
  <si>
    <t>Marcel Coolen</t>
  </si>
  <si>
    <t>Nuenen</t>
  </si>
  <si>
    <t>Andro &amp; Pico</t>
  </si>
  <si>
    <t>Karel Geentjens</t>
  </si>
  <si>
    <t>Vlimmeren ( B. )</t>
  </si>
  <si>
    <t>Piet Peepers</t>
  </si>
  <si>
    <t>Keldonk</t>
  </si>
  <si>
    <t>Furon</t>
  </si>
  <si>
    <t>Paarden</t>
  </si>
  <si>
    <t>Pony's</t>
  </si>
  <si>
    <t>Aanvang wedstrijd</t>
  </si>
  <si>
    <t>1PA</t>
  </si>
  <si>
    <t>Liempde</t>
  </si>
  <si>
    <t>2PA</t>
  </si>
  <si>
    <t>Moniek Classens</t>
  </si>
  <si>
    <t>1PO</t>
  </si>
  <si>
    <t>Deurne</t>
  </si>
  <si>
    <t>Dorado</t>
  </si>
  <si>
    <t>2PO</t>
  </si>
  <si>
    <t>Angeline Steijvers</t>
  </si>
  <si>
    <t>Panningen</t>
  </si>
  <si>
    <t>Dreamer &amp; Hazy</t>
  </si>
  <si>
    <t>Maaike Lafeber</t>
  </si>
  <si>
    <t>Bergeijk</t>
  </si>
  <si>
    <t>Jianita ( Jannie )</t>
  </si>
  <si>
    <t>Jeugd</t>
  </si>
  <si>
    <t>Harrie Verstappen</t>
  </si>
  <si>
    <t>Eersel</t>
  </si>
  <si>
    <t>Hanna &amp; Indiaan</t>
  </si>
  <si>
    <t>Ingeborg Boers</t>
  </si>
  <si>
    <t>Schijf</t>
  </si>
  <si>
    <t>Rodi</t>
  </si>
  <si>
    <t>Eric Steijvers</t>
  </si>
  <si>
    <t>Tess</t>
  </si>
  <si>
    <t>Annemarie Kuenen</t>
  </si>
  <si>
    <t>Wagenberg</t>
  </si>
  <si>
    <t>Hanneke &amp; Janneke</t>
  </si>
  <si>
    <t>211.</t>
  </si>
  <si>
    <t>Dirk Vanhees</t>
  </si>
  <si>
    <t>Wellen ( B. )</t>
  </si>
  <si>
    <t>Melbourne</t>
  </si>
  <si>
    <t>122.</t>
  </si>
  <si>
    <t>Hudine</t>
  </si>
  <si>
    <t>188.</t>
  </si>
  <si>
    <t>Danny Mariën</t>
  </si>
  <si>
    <t>Berckem ( B. )</t>
  </si>
  <si>
    <t>Nikita</t>
  </si>
  <si>
    <t>Jan van Riel</t>
  </si>
  <si>
    <t>Terheijden</t>
  </si>
  <si>
    <t>Baukje</t>
  </si>
  <si>
    <t>Frank Vissers</t>
  </si>
  <si>
    <t>Rucphen</t>
  </si>
  <si>
    <t>Paledo</t>
  </si>
  <si>
    <t>4PO</t>
  </si>
  <si>
    <t>Sophie Coolen</t>
  </si>
  <si>
    <t>Hamito</t>
  </si>
  <si>
    <t>Johan van Zeeland</t>
  </si>
  <si>
    <t>Phantom TS</t>
  </si>
  <si>
    <t>Brent Janssen</t>
  </si>
  <si>
    <t>Swolgen</t>
  </si>
  <si>
    <t>Naugty Girl</t>
  </si>
  <si>
    <t>Linda Smits</t>
  </si>
  <si>
    <t>Schijndel</t>
  </si>
  <si>
    <t>Flash</t>
  </si>
  <si>
    <t>Power Boy</t>
  </si>
  <si>
    <t>Meijel</t>
  </si>
  <si>
    <t>255.</t>
  </si>
  <si>
    <t>Ronny Kanora</t>
  </si>
  <si>
    <t>Tielen ( B. )</t>
  </si>
  <si>
    <t>Ares &amp; Jupiter</t>
  </si>
  <si>
    <t>Chelsea v. Dijk MenT. BTR.</t>
  </si>
  <si>
    <t>Boxtel</t>
  </si>
  <si>
    <t>Dianthe</t>
  </si>
  <si>
    <t>177.</t>
  </si>
  <si>
    <t>Piet van de Brand</t>
  </si>
  <si>
    <t>Nispen</t>
  </si>
  <si>
    <t>Romy</t>
  </si>
  <si>
    <t>Jonas GSM</t>
  </si>
  <si>
    <t>Menteam van Dijk</t>
  </si>
  <si>
    <t>Mr. Simon Riley</t>
  </si>
  <si>
    <t>Kenny Kanora</t>
  </si>
  <si>
    <t>Apollo &amp;Jupiter &amp;</t>
  </si>
  <si>
    <t xml:space="preserve">Phantom &amp;Phox </t>
  </si>
  <si>
    <r>
      <t xml:space="preserve">   Startlijst:     </t>
    </r>
    <r>
      <rPr>
        <b/>
        <sz val="16"/>
        <color rgb="FFC00000"/>
        <rFont val="Calibri"/>
        <family val="2"/>
        <scheme val="minor"/>
      </rPr>
      <t>E.G.M. -- IMC  2023 / 2024</t>
    </r>
    <r>
      <rPr>
        <b/>
        <sz val="14"/>
        <rFont val="Calibri"/>
        <family val="2"/>
        <scheme val="minor"/>
      </rPr>
      <t xml:space="preserve">            Zaterdag 13 januari 2024.</t>
    </r>
  </si>
  <si>
    <t>Verkeen vanaf 16.00 uur</t>
  </si>
  <si>
    <t>Eline Houterman</t>
  </si>
  <si>
    <t>Meterik</t>
  </si>
  <si>
    <t>Chris van Rooij</t>
  </si>
  <si>
    <r>
      <t xml:space="preserve">Wanda </t>
    </r>
    <r>
      <rPr>
        <sz val="10"/>
        <rFont val="Calibri"/>
        <family val="2"/>
        <scheme val="minor"/>
      </rPr>
      <t>v.d.</t>
    </r>
    <r>
      <rPr>
        <sz val="11"/>
        <rFont val="Calibri"/>
        <family val="2"/>
        <scheme val="minor"/>
      </rPr>
      <t xml:space="preserve"> Doezenhoeve</t>
    </r>
  </si>
  <si>
    <t>Ayco &amp; Byko</t>
  </si>
  <si>
    <t>133.</t>
  </si>
  <si>
    <t>Umberto van Gool</t>
  </si>
  <si>
    <t>Dorst</t>
  </si>
  <si>
    <t>Oijens James &amp; Samira</t>
  </si>
  <si>
    <t>Frans Marijnissen</t>
  </si>
  <si>
    <t>Zundert</t>
  </si>
  <si>
    <t>Evi &amp; Kaya</t>
  </si>
  <si>
    <t>Marcel Marijnissen</t>
  </si>
  <si>
    <t>Laros &amp; Suzan</t>
  </si>
  <si>
    <t>Charissa de Ridder</t>
  </si>
  <si>
    <t>Orchid's Sydney</t>
  </si>
  <si>
    <t>Parcours verkennen +/- 25 min.   &amp; slepen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</si>
</sst>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6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color rgb="FFC00000"/>
      <name val="Calibri"/>
      <family val="2"/>
      <scheme val="minor"/>
    </font>
    <font>
      <sz val="12"/>
      <color rgb="FF00206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6" fillId="2" borderId="9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64" fontId="6" fillId="0" borderId="34" xfId="0" applyNumberFormat="1" applyFont="1" applyBorder="1" applyAlignment="1">
      <alignment vertical="center"/>
    </xf>
    <xf numFmtId="164" fontId="6" fillId="0" borderId="35" xfId="0" applyNumberFormat="1" applyFont="1" applyBorder="1" applyAlignment="1">
      <alignment vertical="center"/>
    </xf>
    <xf numFmtId="0" fontId="6" fillId="3" borderId="36" xfId="0" applyFont="1" applyFill="1" applyBorder="1" applyAlignment="1">
      <alignment horizontal="right" vertical="center"/>
    </xf>
    <xf numFmtId="0" fontId="8" fillId="3" borderId="37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38" xfId="0" applyFont="1" applyFill="1" applyBorder="1" applyAlignment="1">
      <alignment vertical="center"/>
    </xf>
    <xf numFmtId="164" fontId="6" fillId="3" borderId="19" xfId="0" applyNumberFormat="1" applyFont="1" applyFill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right" vertical="center"/>
    </xf>
    <xf numFmtId="49" fontId="8" fillId="0" borderId="15" xfId="0" applyNumberFormat="1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6" fillId="2" borderId="14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right" vertical="center"/>
    </xf>
    <xf numFmtId="0" fontId="16" fillId="2" borderId="37" xfId="0" applyFont="1" applyFill="1" applyBorder="1" applyAlignment="1">
      <alignment horizontal="left" vertical="center"/>
    </xf>
    <xf numFmtId="0" fontId="16" fillId="2" borderId="39" xfId="0" applyFont="1" applyFill="1" applyBorder="1" applyAlignment="1">
      <alignment horizontal="left" vertical="center"/>
    </xf>
    <xf numFmtId="0" fontId="19" fillId="4" borderId="9" xfId="0" applyFont="1" applyFill="1" applyBorder="1" applyAlignment="1">
      <alignment horizontal="right" vertical="center"/>
    </xf>
    <xf numFmtId="0" fontId="19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0" fontId="19" fillId="4" borderId="23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17" fillId="2" borderId="12" xfId="0" applyFont="1" applyFill="1" applyBorder="1" applyAlignment="1">
      <alignment horizontal="right" vertical="top"/>
    </xf>
    <xf numFmtId="0" fontId="17" fillId="2" borderId="1" xfId="0" applyFont="1" applyFill="1" applyBorder="1" applyAlignment="1">
      <alignment horizontal="left" vertical="top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0" fillId="5" borderId="12" xfId="0" applyFont="1" applyFill="1" applyBorder="1" applyAlignment="1">
      <alignment horizontal="right" vertical="center"/>
    </xf>
    <xf numFmtId="0" fontId="10" fillId="5" borderId="40" xfId="0" applyFont="1" applyFill="1" applyBorder="1" applyAlignment="1">
      <alignment horizontal="left" vertical="center"/>
    </xf>
    <xf numFmtId="0" fontId="10" fillId="0" borderId="40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164" fontId="6" fillId="0" borderId="18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17" fillId="0" borderId="23" xfId="0" applyFont="1" applyBorder="1" applyAlignment="1">
      <alignment horizontal="left" vertical="top"/>
    </xf>
    <xf numFmtId="0" fontId="20" fillId="2" borderId="39" xfId="0" applyFont="1" applyFill="1" applyBorder="1" applyAlignment="1">
      <alignment horizontal="center" vertical="center"/>
    </xf>
    <xf numFmtId="164" fontId="6" fillId="3" borderId="41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18" fillId="2" borderId="15" xfId="0" applyNumberFormat="1" applyFont="1" applyFill="1" applyBorder="1" applyAlignment="1">
      <alignment horizontal="left" vertical="center"/>
    </xf>
    <xf numFmtId="0" fontId="6" fillId="2" borderId="23" xfId="0" applyFont="1" applyFill="1" applyBorder="1" applyAlignment="1">
      <alignment vertical="center"/>
    </xf>
    <xf numFmtId="0" fontId="9" fillId="0" borderId="1" xfId="0" applyFont="1" applyBorder="1"/>
    <xf numFmtId="0" fontId="9" fillId="2" borderId="9" xfId="0" applyFont="1" applyFill="1" applyBorder="1"/>
    <xf numFmtId="0" fontId="9" fillId="2" borderId="1" xfId="0" applyFont="1" applyFill="1" applyBorder="1"/>
    <xf numFmtId="0" fontId="17" fillId="2" borderId="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/>
    </xf>
    <xf numFmtId="0" fontId="9" fillId="0" borderId="23" xfId="0" applyFont="1" applyBorder="1"/>
    <xf numFmtId="0" fontId="6" fillId="0" borderId="2" xfId="0" applyFont="1" applyBorder="1" applyAlignment="1">
      <alignment horizontal="left" vertical="top"/>
    </xf>
    <xf numFmtId="0" fontId="19" fillId="4" borderId="43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24" xfId="0" applyFont="1" applyFill="1" applyBorder="1" applyAlignment="1">
      <alignment horizontal="center" vertical="top"/>
    </xf>
    <xf numFmtId="0" fontId="6" fillId="2" borderId="25" xfId="0" applyFont="1" applyFill="1" applyBorder="1" applyAlignment="1">
      <alignment horizontal="left" vertical="top"/>
    </xf>
    <xf numFmtId="0" fontId="6" fillId="2" borderId="44" xfId="0" applyFont="1" applyFill="1" applyBorder="1" applyAlignment="1">
      <alignment horizontal="left" vertical="top"/>
    </xf>
    <xf numFmtId="164" fontId="6" fillId="2" borderId="7" xfId="0" applyNumberFormat="1" applyFont="1" applyFill="1" applyBorder="1" applyAlignment="1">
      <alignment horizontal="center" vertical="center"/>
    </xf>
    <xf numFmtId="164" fontId="6" fillId="3" borderId="45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1" fillId="2" borderId="0" xfId="0" applyFont="1" applyFill="1"/>
    <xf numFmtId="0" fontId="10" fillId="0" borderId="0" xfId="0" applyFont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right"/>
    </xf>
    <xf numFmtId="0" fontId="9" fillId="2" borderId="0" xfId="0" applyFont="1" applyFill="1"/>
    <xf numFmtId="0" fontId="17" fillId="0" borderId="0" xfId="0" applyFont="1" applyAlignment="1">
      <alignment horizontal="center" vertical="center"/>
    </xf>
    <xf numFmtId="0" fontId="9" fillId="0" borderId="0" xfId="0" applyFont="1"/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/>
    <xf numFmtId="0" fontId="6" fillId="2" borderId="0" xfId="0" applyFont="1" applyFill="1" applyAlignment="1">
      <alignment horizontal="right" vertical="top"/>
    </xf>
    <xf numFmtId="0" fontId="22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right"/>
    </xf>
    <xf numFmtId="0" fontId="12" fillId="2" borderId="0" xfId="0" applyFont="1" applyFill="1"/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top"/>
    </xf>
    <xf numFmtId="0" fontId="19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top"/>
    </xf>
    <xf numFmtId="49" fontId="18" fillId="2" borderId="0" xfId="0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right" vertical="center"/>
    </xf>
    <xf numFmtId="0" fontId="10" fillId="6" borderId="0" xfId="0" applyFont="1" applyFill="1" applyAlignment="1">
      <alignment horizontal="left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vertical="center"/>
    </xf>
    <xf numFmtId="0" fontId="10" fillId="2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164" fontId="6" fillId="0" borderId="46" xfId="0" applyNumberFormat="1" applyFont="1" applyBorder="1" applyAlignment="1">
      <alignment horizontal="center" vertical="center"/>
    </xf>
    <xf numFmtId="49" fontId="24" fillId="7" borderId="15" xfId="0" applyNumberFormat="1" applyFont="1" applyFill="1" applyBorder="1" applyAlignment="1">
      <alignment horizontal="left" vertical="center"/>
    </xf>
    <xf numFmtId="0" fontId="25" fillId="7" borderId="15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0"/>
  <sheetViews>
    <sheetView tabSelected="1" zoomScale="83" zoomScaleNormal="83" workbookViewId="0">
      <pane xSplit="6" ySplit="5" topLeftCell="G6" activePane="bottomRight" state="frozen"/>
      <selection pane="topRight" activeCell="E1" sqref="E1"/>
      <selection pane="bottomLeft" activeCell="A5" sqref="A5"/>
      <selection pane="bottomRight" activeCell="N27" sqref="N27"/>
    </sheetView>
  </sheetViews>
  <sheetFormatPr baseColWidth="10" defaultColWidth="9.1640625" defaultRowHeight="14" x14ac:dyDescent="0.15"/>
  <cols>
    <col min="1" max="1" width="6.33203125" style="5" customWidth="1"/>
    <col min="2" max="2" width="27" style="1" customWidth="1"/>
    <col min="3" max="3" width="7.1640625" style="1" customWidth="1"/>
    <col min="4" max="4" width="20.1640625" style="1" customWidth="1"/>
    <col min="5" max="5" width="25.83203125" style="1" customWidth="1"/>
    <col min="6" max="6" width="9.33203125" style="1" customWidth="1"/>
    <col min="7" max="7" width="9.1640625" style="1" customWidth="1"/>
    <col min="8" max="8" width="9.1640625" style="1"/>
    <col min="9" max="9" width="4" style="1" customWidth="1"/>
    <col min="10" max="10" width="3" style="1" customWidth="1"/>
    <col min="11" max="11" width="9.1640625" style="1"/>
    <col min="12" max="12" width="24" style="1" customWidth="1"/>
    <col min="13" max="13" width="9.1640625" style="1"/>
    <col min="14" max="14" width="19" style="1" customWidth="1"/>
    <col min="15" max="15" width="24.83203125" style="1" customWidth="1"/>
    <col min="16" max="16384" width="9.1640625" style="1"/>
  </cols>
  <sheetData>
    <row r="1" spans="1:19" ht="15" customHeight="1" thickTop="1" x14ac:dyDescent="0.15">
      <c r="A1" s="200" t="s">
        <v>106</v>
      </c>
      <c r="B1" s="201"/>
      <c r="C1" s="201"/>
      <c r="D1" s="201"/>
      <c r="E1" s="201"/>
      <c r="F1" s="201"/>
      <c r="G1" s="202"/>
      <c r="I1" s="126"/>
      <c r="J1" s="126"/>
      <c r="K1" s="206"/>
      <c r="L1" s="207"/>
      <c r="M1" s="207"/>
      <c r="N1" s="207"/>
      <c r="O1" s="207"/>
      <c r="P1" s="207"/>
      <c r="Q1" s="207"/>
      <c r="R1" s="126"/>
      <c r="S1" s="126"/>
    </row>
    <row r="2" spans="1:19" ht="15.75" customHeight="1" thickBot="1" x14ac:dyDescent="0.2">
      <c r="A2" s="203"/>
      <c r="B2" s="204"/>
      <c r="C2" s="204"/>
      <c r="D2" s="204"/>
      <c r="E2" s="204"/>
      <c r="F2" s="204"/>
      <c r="G2" s="205"/>
      <c r="I2" s="126"/>
      <c r="J2" s="126"/>
      <c r="K2" s="207"/>
      <c r="L2" s="207"/>
      <c r="M2" s="207"/>
      <c r="N2" s="207"/>
      <c r="O2" s="207"/>
      <c r="P2" s="207"/>
      <c r="Q2" s="207"/>
      <c r="R2" s="126"/>
      <c r="S2" s="126"/>
    </row>
    <row r="3" spans="1:19" ht="15.75" customHeight="1" thickTop="1" x14ac:dyDescent="0.15">
      <c r="A3" s="18" t="s">
        <v>0</v>
      </c>
      <c r="B3" s="19" t="s">
        <v>1</v>
      </c>
      <c r="C3" s="19" t="s">
        <v>2</v>
      </c>
      <c r="D3" s="19" t="s">
        <v>3</v>
      </c>
      <c r="E3" s="20" t="s">
        <v>31</v>
      </c>
      <c r="F3" s="21" t="s">
        <v>4</v>
      </c>
      <c r="G3" s="22" t="s">
        <v>5</v>
      </c>
      <c r="H3" s="2"/>
      <c r="I3" s="126"/>
      <c r="J3" s="126"/>
      <c r="K3" s="149"/>
      <c r="L3" s="150"/>
      <c r="M3" s="150"/>
      <c r="N3" s="150"/>
      <c r="O3" s="150"/>
      <c r="P3" s="151"/>
      <c r="Q3" s="151"/>
      <c r="R3" s="126"/>
      <c r="S3" s="126"/>
    </row>
    <row r="4" spans="1:19" s="2" customFormat="1" ht="15.75" customHeight="1" thickBot="1" x14ac:dyDescent="0.2">
      <c r="A4" s="23"/>
      <c r="B4" s="24"/>
      <c r="C4" s="24" t="s">
        <v>6</v>
      </c>
      <c r="D4" s="24"/>
      <c r="E4" s="25" t="s">
        <v>32</v>
      </c>
      <c r="F4" s="26" t="s">
        <v>7</v>
      </c>
      <c r="G4" s="27" t="s">
        <v>7</v>
      </c>
      <c r="H4" s="1"/>
      <c r="I4" s="152"/>
      <c r="J4" s="152"/>
      <c r="K4" s="149"/>
      <c r="L4" s="150"/>
      <c r="M4" s="150"/>
      <c r="N4" s="150"/>
      <c r="O4" s="150"/>
      <c r="P4" s="151"/>
      <c r="Q4" s="151"/>
      <c r="R4" s="152"/>
      <c r="S4" s="152"/>
    </row>
    <row r="5" spans="1:19" ht="15.75" customHeight="1" thickBot="1" x14ac:dyDescent="0.2">
      <c r="A5" s="28"/>
      <c r="B5" s="190" t="s">
        <v>107</v>
      </c>
      <c r="C5" s="140"/>
      <c r="D5" s="140"/>
      <c r="E5" s="140"/>
      <c r="F5" s="29"/>
      <c r="G5" s="30"/>
      <c r="I5" s="126"/>
      <c r="J5" s="153"/>
      <c r="K5" s="144"/>
      <c r="L5" s="154"/>
      <c r="M5" s="144"/>
      <c r="N5" s="144"/>
      <c r="O5" s="144"/>
      <c r="P5" s="155"/>
      <c r="Q5" s="155"/>
      <c r="R5" s="126"/>
      <c r="S5" s="126"/>
    </row>
    <row r="6" spans="1:19" ht="18" thickTop="1" thickBot="1" x14ac:dyDescent="0.2">
      <c r="A6" s="31"/>
      <c r="B6" s="32" t="s">
        <v>33</v>
      </c>
      <c r="C6" s="33"/>
      <c r="D6" s="33"/>
      <c r="E6" s="34"/>
      <c r="F6" s="35">
        <f>TIME(17,0,0)</f>
        <v>0.70833333333333337</v>
      </c>
      <c r="G6" s="36"/>
      <c r="I6" s="126"/>
      <c r="J6" s="126"/>
      <c r="K6" s="14"/>
      <c r="L6" s="150"/>
      <c r="M6" s="144"/>
      <c r="N6" s="144"/>
      <c r="O6" s="144"/>
      <c r="P6" s="124"/>
      <c r="Q6" s="124"/>
      <c r="R6" s="126"/>
      <c r="S6" s="126"/>
    </row>
    <row r="7" spans="1:19" ht="18" thickTop="1" thickBot="1" x14ac:dyDescent="0.2">
      <c r="A7" s="62"/>
      <c r="B7" s="114" t="s">
        <v>48</v>
      </c>
      <c r="C7" s="94"/>
      <c r="D7" s="63"/>
      <c r="E7" s="64"/>
      <c r="F7" s="122"/>
      <c r="G7" s="49"/>
      <c r="I7" s="126"/>
      <c r="J7" s="126"/>
      <c r="K7" s="14"/>
      <c r="L7" s="132"/>
      <c r="M7" s="133"/>
      <c r="N7" s="132"/>
      <c r="O7" s="132"/>
      <c r="P7" s="124"/>
      <c r="Q7" s="124"/>
      <c r="R7" s="126"/>
      <c r="S7" s="126"/>
    </row>
    <row r="8" spans="1:19" ht="17" thickTop="1" x14ac:dyDescent="0.2">
      <c r="A8" s="65">
        <v>5150</v>
      </c>
      <c r="B8" s="66" t="s">
        <v>93</v>
      </c>
      <c r="C8" s="67" t="s">
        <v>38</v>
      </c>
      <c r="D8" s="68" t="s">
        <v>94</v>
      </c>
      <c r="E8" s="69" t="s">
        <v>95</v>
      </c>
      <c r="F8" s="95">
        <f>F6+TIME(0,0,0)</f>
        <v>0.70833333333333337</v>
      </c>
      <c r="G8" s="123">
        <f>F14+TIME(0,4,0)</f>
        <v>0.72777777777777775</v>
      </c>
      <c r="H8" s="1">
        <v>1</v>
      </c>
      <c r="I8" s="126"/>
      <c r="J8" s="156"/>
      <c r="K8" s="14"/>
      <c r="L8" s="144"/>
      <c r="M8" s="133"/>
      <c r="N8" s="144"/>
      <c r="O8" s="144"/>
      <c r="P8" s="124"/>
      <c r="Q8" s="124"/>
      <c r="R8" s="126"/>
      <c r="S8" s="126"/>
    </row>
    <row r="9" spans="1:19" ht="16" x14ac:dyDescent="0.2">
      <c r="A9" s="105">
        <v>3662</v>
      </c>
      <c r="B9" s="106" t="s">
        <v>81</v>
      </c>
      <c r="C9" s="57" t="s">
        <v>34</v>
      </c>
      <c r="D9" s="104" t="s">
        <v>82</v>
      </c>
      <c r="E9" s="74" t="s">
        <v>83</v>
      </c>
      <c r="F9" s="42">
        <f t="shared" ref="F9:F14" si="0">F8+TIME(0,4,0)</f>
        <v>0.71111111111111114</v>
      </c>
      <c r="G9" s="43">
        <f>G8+TIME(0,3,0)</f>
        <v>0.72986111111111107</v>
      </c>
      <c r="H9" s="1">
        <v>1</v>
      </c>
      <c r="I9" s="126"/>
      <c r="J9" s="126"/>
      <c r="K9" s="14"/>
      <c r="L9" s="132"/>
      <c r="M9" s="133"/>
      <c r="N9" s="132"/>
      <c r="O9" s="132"/>
      <c r="P9" s="124"/>
      <c r="Q9" s="124"/>
      <c r="R9" s="126"/>
      <c r="S9" s="126"/>
    </row>
    <row r="10" spans="1:19" ht="16" x14ac:dyDescent="0.15">
      <c r="A10" s="9">
        <v>3459</v>
      </c>
      <c r="B10" s="37" t="s">
        <v>45</v>
      </c>
      <c r="C10" s="17" t="s">
        <v>34</v>
      </c>
      <c r="D10" s="37" t="s">
        <v>46</v>
      </c>
      <c r="E10" s="56" t="s">
        <v>47</v>
      </c>
      <c r="F10" s="42">
        <f t="shared" si="0"/>
        <v>0.71388888888888891</v>
      </c>
      <c r="G10" s="43">
        <f t="shared" ref="G10:G14" si="1">G9+TIME(0,3,0)</f>
        <v>0.7319444444444444</v>
      </c>
      <c r="H10" s="1">
        <v>1</v>
      </c>
      <c r="I10" s="126"/>
      <c r="J10" s="126"/>
      <c r="K10" s="128"/>
      <c r="L10" s="129"/>
      <c r="M10" s="130"/>
      <c r="N10" s="129"/>
      <c r="O10" s="129"/>
      <c r="P10" s="124"/>
      <c r="Q10" s="124"/>
      <c r="R10" s="126"/>
      <c r="S10" s="126"/>
    </row>
    <row r="11" spans="1:19" ht="16" x14ac:dyDescent="0.2">
      <c r="A11" s="70">
        <v>1232</v>
      </c>
      <c r="B11" s="72" t="s">
        <v>28</v>
      </c>
      <c r="C11" s="57" t="s">
        <v>34</v>
      </c>
      <c r="D11" s="73" t="s">
        <v>29</v>
      </c>
      <c r="E11" s="91" t="s">
        <v>30</v>
      </c>
      <c r="F11" s="42">
        <f t="shared" si="0"/>
        <v>0.71666666666666667</v>
      </c>
      <c r="G11" s="43">
        <f t="shared" si="1"/>
        <v>0.73402777777777772</v>
      </c>
      <c r="H11" s="1">
        <v>1</v>
      </c>
      <c r="I11" s="126"/>
      <c r="J11" s="157"/>
      <c r="K11" s="144"/>
      <c r="L11" s="144"/>
      <c r="M11" s="133"/>
      <c r="N11" s="144"/>
      <c r="O11" s="144"/>
      <c r="P11" s="124"/>
      <c r="Q11" s="124"/>
      <c r="R11" s="126"/>
      <c r="S11" s="126"/>
    </row>
    <row r="12" spans="1:19" ht="16" x14ac:dyDescent="0.2">
      <c r="A12" s="44">
        <v>3626</v>
      </c>
      <c r="B12" s="41" t="s">
        <v>77</v>
      </c>
      <c r="C12" s="15" t="s">
        <v>34</v>
      </c>
      <c r="D12" s="41" t="s">
        <v>35</v>
      </c>
      <c r="E12" s="45" t="s">
        <v>78</v>
      </c>
      <c r="F12" s="48">
        <f>F11+TIME(0,4,0)</f>
        <v>0.71944444444444444</v>
      </c>
      <c r="G12" s="43">
        <f>G11+TIME(0,3,0)</f>
        <v>0.73611111111111105</v>
      </c>
      <c r="H12" s="1">
        <v>1</v>
      </c>
      <c r="I12" s="126"/>
      <c r="J12" s="157"/>
      <c r="K12" s="144"/>
      <c r="L12" s="144"/>
      <c r="M12" s="133"/>
      <c r="N12" s="144"/>
      <c r="O12" s="144"/>
      <c r="P12" s="124"/>
      <c r="Q12" s="124"/>
      <c r="R12" s="126"/>
      <c r="S12" s="126"/>
    </row>
    <row r="13" spans="1:19" ht="16" x14ac:dyDescent="0.15">
      <c r="A13" s="80">
        <v>4571</v>
      </c>
      <c r="B13" s="81" t="s">
        <v>57</v>
      </c>
      <c r="C13" s="82" t="s">
        <v>41</v>
      </c>
      <c r="D13" s="83" t="s">
        <v>58</v>
      </c>
      <c r="E13" s="84" t="s">
        <v>59</v>
      </c>
      <c r="F13" s="90">
        <f t="shared" si="0"/>
        <v>0.72222222222222221</v>
      </c>
      <c r="G13" s="49">
        <f t="shared" si="1"/>
        <v>0.73819444444444438</v>
      </c>
      <c r="H13" s="1">
        <v>1</v>
      </c>
      <c r="I13" s="126"/>
      <c r="J13" s="126"/>
      <c r="K13" s="14"/>
      <c r="L13" s="144"/>
      <c r="M13" s="133"/>
      <c r="N13" s="132"/>
      <c r="O13" s="134"/>
      <c r="P13" s="124"/>
      <c r="Q13" s="124"/>
      <c r="R13" s="126"/>
      <c r="S13" s="126"/>
    </row>
    <row r="14" spans="1:19" ht="17" thickBot="1" x14ac:dyDescent="0.2">
      <c r="A14" s="70" t="s">
        <v>113</v>
      </c>
      <c r="B14" s="73" t="s">
        <v>114</v>
      </c>
      <c r="C14" s="195" t="s">
        <v>36</v>
      </c>
      <c r="D14" s="73" t="s">
        <v>115</v>
      </c>
      <c r="E14" s="74" t="s">
        <v>116</v>
      </c>
      <c r="F14" s="90">
        <f t="shared" si="0"/>
        <v>0.72499999999999998</v>
      </c>
      <c r="G14" s="191">
        <f t="shared" si="1"/>
        <v>0.7402777777777777</v>
      </c>
      <c r="H14" s="1">
        <v>1</v>
      </c>
      <c r="I14" s="126"/>
      <c r="J14" s="126"/>
      <c r="K14" s="14"/>
      <c r="L14" s="144"/>
      <c r="M14" s="133"/>
      <c r="N14" s="132"/>
      <c r="O14" s="134"/>
      <c r="P14" s="124"/>
      <c r="Q14" s="124"/>
      <c r="R14" s="126"/>
      <c r="S14" s="126"/>
    </row>
    <row r="15" spans="1:19" ht="18" thickTop="1" thickBot="1" x14ac:dyDescent="0.2">
      <c r="A15" s="50"/>
      <c r="B15" s="51"/>
      <c r="C15" s="52"/>
      <c r="D15" s="53"/>
      <c r="E15" s="53"/>
      <c r="F15" s="35">
        <f>G14+TIME(0,4,0)</f>
        <v>0.74305555555555547</v>
      </c>
      <c r="G15" s="36"/>
      <c r="I15" s="126"/>
      <c r="J15" s="126"/>
      <c r="P15" s="124"/>
      <c r="Q15" s="124"/>
      <c r="R15" s="126"/>
      <c r="S15" s="126"/>
    </row>
    <row r="16" spans="1:19" ht="17" thickTop="1" x14ac:dyDescent="0.15">
      <c r="A16" s="40">
        <v>4797</v>
      </c>
      <c r="B16" s="37" t="s">
        <v>42</v>
      </c>
      <c r="C16" s="17" t="s">
        <v>41</v>
      </c>
      <c r="D16" s="37" t="s">
        <v>43</v>
      </c>
      <c r="E16" s="13" t="s">
        <v>44</v>
      </c>
      <c r="F16" s="38">
        <f>G14+TIME(0,4,0)</f>
        <v>0.74305555555555547</v>
      </c>
      <c r="G16" s="39">
        <f>F22+TIME(0,4,0)</f>
        <v>0.76249999999999984</v>
      </c>
      <c r="H16" s="1">
        <v>1</v>
      </c>
      <c r="I16" s="153"/>
      <c r="J16" s="160"/>
      <c r="K16" s="5"/>
      <c r="Q16" s="124"/>
      <c r="R16" s="126"/>
      <c r="S16" s="126"/>
    </row>
    <row r="17" spans="1:19" ht="16" x14ac:dyDescent="0.2">
      <c r="A17" s="9" t="s">
        <v>89</v>
      </c>
      <c r="B17" s="10" t="s">
        <v>90</v>
      </c>
      <c r="C17" s="15" t="s">
        <v>41</v>
      </c>
      <c r="D17" s="113" t="s">
        <v>91</v>
      </c>
      <c r="E17" s="12" t="s">
        <v>92</v>
      </c>
      <c r="F17" s="42">
        <f t="shared" ref="F17:F22" si="2">F16+TIME(0,4,0)</f>
        <v>0.74583333333333324</v>
      </c>
      <c r="G17" s="43">
        <f t="shared" ref="G17:G22" si="3">G16+TIME(0,3,0)</f>
        <v>0.76458333333333317</v>
      </c>
      <c r="H17" s="1">
        <v>1</v>
      </c>
      <c r="I17" s="126"/>
      <c r="J17" s="161"/>
      <c r="P17" s="124"/>
      <c r="Q17" s="124"/>
      <c r="R17" s="126"/>
      <c r="S17" s="126"/>
    </row>
    <row r="18" spans="1:19" ht="16" x14ac:dyDescent="0.2">
      <c r="A18" s="70">
        <v>3633</v>
      </c>
      <c r="B18" s="72" t="s">
        <v>84</v>
      </c>
      <c r="C18" s="107" t="s">
        <v>38</v>
      </c>
      <c r="D18" s="72" t="s">
        <v>85</v>
      </c>
      <c r="E18" s="108" t="s">
        <v>86</v>
      </c>
      <c r="F18" s="42">
        <f>F17+TIME(0,4,0)</f>
        <v>0.74861111111111101</v>
      </c>
      <c r="G18" s="43">
        <f>G17+TIME(0,3,0)</f>
        <v>0.7666666666666665</v>
      </c>
      <c r="H18" s="1">
        <v>1</v>
      </c>
      <c r="I18" s="126"/>
      <c r="J18" s="161"/>
      <c r="P18" s="124"/>
      <c r="Q18" s="124"/>
      <c r="R18" s="126"/>
      <c r="S18" s="126"/>
    </row>
    <row r="19" spans="1:19" ht="16" x14ac:dyDescent="0.15">
      <c r="A19" s="70">
        <v>3185</v>
      </c>
      <c r="B19" s="71" t="s">
        <v>52</v>
      </c>
      <c r="C19" s="57" t="s">
        <v>38</v>
      </c>
      <c r="D19" s="73" t="s">
        <v>53</v>
      </c>
      <c r="E19" s="74" t="s">
        <v>54</v>
      </c>
      <c r="F19" s="42">
        <f>F18+TIME(0,4,0)</f>
        <v>0.75138888888888877</v>
      </c>
      <c r="G19" s="43">
        <f>G18+TIME(0,3,0)</f>
        <v>0.76874999999999982</v>
      </c>
      <c r="H19" s="1">
        <v>1</v>
      </c>
      <c r="I19" s="126"/>
      <c r="J19" s="153"/>
      <c r="K19" s="14"/>
      <c r="L19" s="132"/>
      <c r="M19" s="133"/>
      <c r="N19" s="132"/>
      <c r="O19" s="132"/>
      <c r="P19" s="124"/>
      <c r="Q19" s="124"/>
      <c r="R19" s="126"/>
      <c r="S19" s="126"/>
    </row>
    <row r="20" spans="1:19" ht="16" x14ac:dyDescent="0.2">
      <c r="A20" s="9">
        <v>1138</v>
      </c>
      <c r="B20" s="46" t="s">
        <v>79</v>
      </c>
      <c r="C20" s="47" t="s">
        <v>34</v>
      </c>
      <c r="D20" s="46" t="s">
        <v>35</v>
      </c>
      <c r="E20" s="103" t="s">
        <v>80</v>
      </c>
      <c r="F20" s="42">
        <f>F19+TIME(0,4,0)</f>
        <v>0.75416666666666654</v>
      </c>
      <c r="G20" s="43">
        <f>G19+TIME(0,3,0)</f>
        <v>0.77083333333333315</v>
      </c>
      <c r="H20" s="1">
        <v>1</v>
      </c>
      <c r="I20" s="126"/>
      <c r="J20" s="126"/>
      <c r="K20" s="156"/>
      <c r="L20" s="161"/>
      <c r="M20" s="162"/>
      <c r="N20" s="163"/>
      <c r="O20" s="161"/>
      <c r="P20" s="124"/>
      <c r="Q20" s="124"/>
      <c r="R20" s="126"/>
      <c r="S20" s="126"/>
    </row>
    <row r="21" spans="1:19" ht="16" x14ac:dyDescent="0.15">
      <c r="A21" s="9" t="s">
        <v>96</v>
      </c>
      <c r="B21" s="46" t="s">
        <v>97</v>
      </c>
      <c r="C21" s="47" t="s">
        <v>34</v>
      </c>
      <c r="D21" s="46" t="s">
        <v>98</v>
      </c>
      <c r="E21" s="103" t="s">
        <v>99</v>
      </c>
      <c r="F21" s="42">
        <f>F20+TIME(0,4,0)</f>
        <v>0.75694444444444431</v>
      </c>
      <c r="G21" s="43">
        <f>G20+TIME(0,3,0)</f>
        <v>0.77291666666666647</v>
      </c>
      <c r="H21" s="1">
        <v>1</v>
      </c>
      <c r="I21" s="126"/>
      <c r="J21" s="126"/>
      <c r="P21" s="124"/>
      <c r="Q21" s="124"/>
      <c r="R21" s="126"/>
      <c r="S21" s="126"/>
    </row>
    <row r="22" spans="1:19" ht="17" thickBot="1" x14ac:dyDescent="0.2">
      <c r="A22" s="85" t="s">
        <v>60</v>
      </c>
      <c r="B22" s="86" t="s">
        <v>61</v>
      </c>
      <c r="C22" s="87" t="s">
        <v>34</v>
      </c>
      <c r="D22" s="88" t="s">
        <v>62</v>
      </c>
      <c r="E22" s="89" t="s">
        <v>63</v>
      </c>
      <c r="F22" s="48">
        <f t="shared" si="2"/>
        <v>0.75972222222222208</v>
      </c>
      <c r="G22" s="43">
        <f t="shared" si="3"/>
        <v>0.7749999999999998</v>
      </c>
      <c r="H22" s="1">
        <v>1</v>
      </c>
      <c r="I22" s="126"/>
      <c r="J22" s="126"/>
      <c r="P22" s="124"/>
      <c r="Q22" s="124"/>
      <c r="R22" s="126"/>
      <c r="S22" s="126"/>
    </row>
    <row r="23" spans="1:19" ht="21" customHeight="1" thickTop="1" thickBot="1" x14ac:dyDescent="0.25">
      <c r="A23" s="50"/>
      <c r="B23" s="192" t="s">
        <v>124</v>
      </c>
      <c r="C23" s="193"/>
      <c r="D23" s="194"/>
      <c r="E23" s="109"/>
      <c r="F23" s="35">
        <f>G22+TIME(0,3,0)</f>
        <v>0.77708333333333313</v>
      </c>
      <c r="G23" s="36"/>
      <c r="I23" s="126"/>
      <c r="J23" s="156"/>
      <c r="K23" s="170"/>
      <c r="L23" s="171"/>
      <c r="M23" s="172"/>
      <c r="N23" s="171"/>
      <c r="O23" s="171"/>
      <c r="P23" s="124"/>
      <c r="Q23" s="124"/>
      <c r="R23" s="126"/>
      <c r="S23" s="126"/>
    </row>
    <row r="24" spans="1:19" ht="17" thickTop="1" x14ac:dyDescent="0.15">
      <c r="A24" s="70" t="s">
        <v>64</v>
      </c>
      <c r="B24" s="72" t="s">
        <v>70</v>
      </c>
      <c r="C24" s="57" t="s">
        <v>34</v>
      </c>
      <c r="D24" s="73" t="s">
        <v>71</v>
      </c>
      <c r="E24" s="93" t="s">
        <v>72</v>
      </c>
      <c r="F24" s="38">
        <f>G22+TIME(0,29,0)</f>
        <v>0.79513888888888873</v>
      </c>
      <c r="G24" s="39">
        <f>F30+TIME(0,4,0)</f>
        <v>0.81180555555555534</v>
      </c>
      <c r="H24" s="1">
        <v>1</v>
      </c>
      <c r="I24" s="126"/>
      <c r="J24" s="126"/>
      <c r="K24" s="167"/>
      <c r="L24" s="164"/>
      <c r="M24" s="168"/>
      <c r="N24" s="169"/>
      <c r="O24" s="169"/>
      <c r="P24" s="124"/>
      <c r="Q24" s="124"/>
      <c r="R24" s="126"/>
      <c r="S24" s="126"/>
    </row>
    <row r="25" spans="1:19" ht="16" x14ac:dyDescent="0.15">
      <c r="A25" s="9">
        <v>310</v>
      </c>
      <c r="B25" s="10" t="s">
        <v>26</v>
      </c>
      <c r="C25" s="17" t="s">
        <v>34</v>
      </c>
      <c r="D25" s="11" t="s">
        <v>27</v>
      </c>
      <c r="E25" s="74" t="s">
        <v>100</v>
      </c>
      <c r="F25" s="42">
        <f t="shared" ref="F25:F27" si="4">F24+TIME(0,4,0)</f>
        <v>0.7979166666666665</v>
      </c>
      <c r="G25" s="43">
        <f t="shared" ref="G25:G27" si="5">G24+TIME(0,3,0)</f>
        <v>0.81388888888888866</v>
      </c>
      <c r="H25" s="1">
        <v>1</v>
      </c>
      <c r="I25" s="126"/>
      <c r="J25" s="126"/>
      <c r="K25" s="167"/>
      <c r="L25" s="164"/>
      <c r="M25" s="168"/>
      <c r="N25" s="169"/>
      <c r="O25" s="169"/>
      <c r="P25" s="124"/>
      <c r="Q25" s="124"/>
      <c r="R25" s="126"/>
      <c r="S25" s="126"/>
    </row>
    <row r="26" spans="1:19" ht="16" x14ac:dyDescent="0.15">
      <c r="A26" s="9">
        <v>4619</v>
      </c>
      <c r="B26" s="10" t="s">
        <v>101</v>
      </c>
      <c r="C26" s="47" t="s">
        <v>38</v>
      </c>
      <c r="D26" s="10" t="s">
        <v>94</v>
      </c>
      <c r="E26" s="101" t="s">
        <v>102</v>
      </c>
      <c r="F26" s="42">
        <f>F25+TIME(0,4,0)</f>
        <v>0.80069444444444426</v>
      </c>
      <c r="G26" s="43">
        <f>G25+TIME(0,3,0)</f>
        <v>0.81597222222222199</v>
      </c>
      <c r="H26" s="1">
        <v>1</v>
      </c>
      <c r="I26" s="126"/>
      <c r="J26" s="14"/>
      <c r="K26" s="128"/>
      <c r="L26" s="143"/>
      <c r="M26" s="159"/>
      <c r="N26" s="173"/>
      <c r="O26" s="174"/>
      <c r="P26" s="124"/>
      <c r="Q26" s="124"/>
      <c r="R26" s="126"/>
      <c r="S26" s="126"/>
    </row>
    <row r="27" spans="1:19" ht="16" x14ac:dyDescent="0.15">
      <c r="A27" s="9">
        <v>4639</v>
      </c>
      <c r="B27" s="10" t="s">
        <v>117</v>
      </c>
      <c r="C27" s="15" t="s">
        <v>41</v>
      </c>
      <c r="D27" s="196" t="s">
        <v>118</v>
      </c>
      <c r="E27" s="13" t="s">
        <v>119</v>
      </c>
      <c r="F27" s="42">
        <f t="shared" si="4"/>
        <v>0.80347222222222203</v>
      </c>
      <c r="G27" s="43">
        <f t="shared" si="5"/>
        <v>0.81805555555555531</v>
      </c>
      <c r="H27" s="1">
        <v>1</v>
      </c>
      <c r="I27" s="126"/>
      <c r="J27" s="14"/>
      <c r="K27" s="128"/>
      <c r="L27" s="143"/>
      <c r="M27" s="159"/>
      <c r="N27" s="173"/>
      <c r="O27" s="174"/>
      <c r="P27" s="124"/>
      <c r="Q27" s="124"/>
      <c r="R27" s="126"/>
      <c r="S27" s="126"/>
    </row>
    <row r="28" spans="1:19" ht="16" x14ac:dyDescent="0.15">
      <c r="A28" s="115">
        <v>546</v>
      </c>
      <c r="B28" s="116" t="s">
        <v>103</v>
      </c>
      <c r="C28" s="15" t="s">
        <v>76</v>
      </c>
      <c r="D28" s="116" t="s">
        <v>91</v>
      </c>
      <c r="E28" s="117" t="s">
        <v>104</v>
      </c>
      <c r="F28" s="48">
        <f>F27+TIME(0,4,0)</f>
        <v>0.8062499999999998</v>
      </c>
      <c r="G28" s="49">
        <f>G27+TIME(0,3,0)</f>
        <v>0.82013888888888864</v>
      </c>
      <c r="H28" s="1">
        <v>1</v>
      </c>
      <c r="I28" s="126"/>
      <c r="J28" s="126"/>
      <c r="K28" s="14"/>
      <c r="L28" s="175"/>
      <c r="M28" s="176"/>
      <c r="N28" s="177"/>
      <c r="O28" s="177"/>
      <c r="P28" s="124"/>
      <c r="Q28" s="133"/>
      <c r="R28" s="126"/>
      <c r="S28" s="126"/>
    </row>
    <row r="29" spans="1:19" ht="16" x14ac:dyDescent="0.2">
      <c r="A29" s="115"/>
      <c r="B29" s="118"/>
      <c r="C29" s="119"/>
      <c r="D29" s="120"/>
      <c r="E29" s="121" t="s">
        <v>105</v>
      </c>
      <c r="F29" s="42"/>
      <c r="G29" s="43"/>
      <c r="I29" s="126"/>
      <c r="J29" s="161"/>
      <c r="K29" s="128"/>
      <c r="L29" s="129"/>
      <c r="M29" s="130"/>
      <c r="N29" s="129"/>
      <c r="O29" s="129"/>
      <c r="P29" s="124"/>
      <c r="Q29" s="124"/>
      <c r="R29" s="126"/>
      <c r="S29" s="126"/>
    </row>
    <row r="30" spans="1:19" ht="17" thickBot="1" x14ac:dyDescent="0.25">
      <c r="A30" s="59">
        <v>534</v>
      </c>
      <c r="B30" s="60" t="s">
        <v>49</v>
      </c>
      <c r="C30" s="16" t="s">
        <v>36</v>
      </c>
      <c r="D30" s="60" t="s">
        <v>50</v>
      </c>
      <c r="E30" s="79" t="s">
        <v>51</v>
      </c>
      <c r="F30" s="48">
        <f>F28+TIME(0,4,0)</f>
        <v>0.80902777777777757</v>
      </c>
      <c r="G30" s="49">
        <f>G28+TIME(0,3,0)</f>
        <v>0.82222222222222197</v>
      </c>
      <c r="H30" s="1">
        <v>1</v>
      </c>
      <c r="I30" s="126"/>
      <c r="J30" s="156"/>
      <c r="K30" s="178"/>
      <c r="L30" s="173"/>
      <c r="M30" s="179"/>
      <c r="N30" s="173"/>
      <c r="O30" s="173"/>
      <c r="P30" s="124"/>
      <c r="Q30" s="124"/>
      <c r="R30" s="126"/>
      <c r="S30" s="126"/>
    </row>
    <row r="31" spans="1:19" ht="18" thickTop="1" thickBot="1" x14ac:dyDescent="0.25">
      <c r="A31" s="55"/>
      <c r="B31" s="102"/>
      <c r="C31" s="110"/>
      <c r="D31" s="111"/>
      <c r="E31" s="111"/>
      <c r="F31" s="35">
        <f>G30+TIME(0,4,0)</f>
        <v>0.82499999999999973</v>
      </c>
      <c r="G31" s="36"/>
      <c r="I31" s="126"/>
      <c r="J31" s="156"/>
      <c r="K31" s="14"/>
      <c r="L31" s="132"/>
      <c r="M31" s="133"/>
      <c r="N31" s="132"/>
      <c r="O31" s="132"/>
      <c r="P31" s="124"/>
      <c r="Q31" s="124"/>
      <c r="R31" s="126"/>
      <c r="S31" s="126"/>
    </row>
    <row r="32" spans="1:19" ht="17" thickTop="1" x14ac:dyDescent="0.15">
      <c r="A32" s="59" t="s">
        <v>66</v>
      </c>
      <c r="B32" s="92" t="s">
        <v>67</v>
      </c>
      <c r="C32" s="16" t="s">
        <v>34</v>
      </c>
      <c r="D32" s="60" t="s">
        <v>68</v>
      </c>
      <c r="E32" s="54" t="s">
        <v>69</v>
      </c>
      <c r="F32" s="38">
        <f>G30+TIME(0,4,0)</f>
        <v>0.82499999999999973</v>
      </c>
      <c r="G32" s="39">
        <f>F36+TIME(0,4,0)</f>
        <v>0.83888888888888857</v>
      </c>
      <c r="H32" s="1">
        <v>1</v>
      </c>
      <c r="I32" s="126"/>
      <c r="J32" s="126"/>
      <c r="K32" s="14"/>
      <c r="L32" s="144"/>
      <c r="M32" s="133"/>
      <c r="N32" s="144"/>
      <c r="O32" s="144"/>
      <c r="P32" s="124"/>
      <c r="Q32" s="124"/>
      <c r="R32" s="126"/>
      <c r="S32" s="126"/>
    </row>
    <row r="33" spans="1:19" ht="16" x14ac:dyDescent="0.2">
      <c r="A33" s="70">
        <v>1232</v>
      </c>
      <c r="B33" s="72" t="s">
        <v>28</v>
      </c>
      <c r="C33" s="57" t="s">
        <v>34</v>
      </c>
      <c r="D33" s="73" t="s">
        <v>29</v>
      </c>
      <c r="E33" s="91" t="s">
        <v>65</v>
      </c>
      <c r="F33" s="42">
        <f t="shared" ref="F33:F36" si="6">F32+TIME(0,4,0)</f>
        <v>0.8277777777777775</v>
      </c>
      <c r="G33" s="43">
        <f t="shared" ref="G33:G36" si="7">G32+TIME(0,3,0)</f>
        <v>0.8409722222222219</v>
      </c>
      <c r="H33" s="1">
        <v>1</v>
      </c>
      <c r="I33" s="126"/>
      <c r="J33" s="156"/>
      <c r="K33" s="14"/>
      <c r="L33" s="132"/>
      <c r="M33" s="133"/>
      <c r="N33" s="132"/>
      <c r="O33" s="132"/>
      <c r="P33" s="124"/>
      <c r="Q33" s="124"/>
      <c r="R33" s="126"/>
      <c r="S33" s="126"/>
    </row>
    <row r="34" spans="1:19" ht="16" x14ac:dyDescent="0.2">
      <c r="A34" s="105">
        <v>3662</v>
      </c>
      <c r="B34" s="106" t="s">
        <v>81</v>
      </c>
      <c r="C34" s="57" t="s">
        <v>38</v>
      </c>
      <c r="D34" s="104" t="s">
        <v>82</v>
      </c>
      <c r="E34" s="112" t="s">
        <v>87</v>
      </c>
      <c r="F34" s="42">
        <f t="shared" si="6"/>
        <v>0.83055555555555527</v>
      </c>
      <c r="G34" s="43">
        <f t="shared" si="7"/>
        <v>0.84305555555555522</v>
      </c>
      <c r="H34" s="1">
        <v>1</v>
      </c>
      <c r="I34" s="126"/>
      <c r="J34" s="126"/>
      <c r="K34" s="131"/>
      <c r="L34" s="131"/>
      <c r="M34" s="179"/>
      <c r="N34" s="131"/>
      <c r="O34" s="131"/>
      <c r="P34" s="124"/>
      <c r="Q34" s="124"/>
      <c r="R34" s="126"/>
      <c r="S34" s="126"/>
    </row>
    <row r="35" spans="1:19" ht="16" x14ac:dyDescent="0.15">
      <c r="A35" s="9">
        <v>3344</v>
      </c>
      <c r="B35" s="11" t="s">
        <v>37</v>
      </c>
      <c r="C35" s="15" t="s">
        <v>38</v>
      </c>
      <c r="D35" s="11" t="s">
        <v>39</v>
      </c>
      <c r="E35" s="12" t="s">
        <v>40</v>
      </c>
      <c r="F35" s="42">
        <f t="shared" si="6"/>
        <v>0.83333333333333304</v>
      </c>
      <c r="G35" s="43">
        <f t="shared" si="7"/>
        <v>0.84513888888888855</v>
      </c>
      <c r="H35" s="1">
        <v>1</v>
      </c>
      <c r="I35" s="126"/>
      <c r="J35" s="126"/>
      <c r="K35" s="14"/>
      <c r="L35" s="164"/>
      <c r="M35" s="165"/>
      <c r="N35" s="166"/>
      <c r="O35" s="166"/>
      <c r="P35" s="124"/>
      <c r="Q35" s="124"/>
      <c r="R35" s="126"/>
      <c r="S35" s="126"/>
    </row>
    <row r="36" spans="1:19" ht="17" thickBot="1" x14ac:dyDescent="0.2">
      <c r="A36" s="75">
        <v>4224</v>
      </c>
      <c r="B36" s="58" t="s">
        <v>55</v>
      </c>
      <c r="C36" s="77" t="s">
        <v>38</v>
      </c>
      <c r="D36" s="76" t="s">
        <v>43</v>
      </c>
      <c r="E36" s="78" t="s">
        <v>56</v>
      </c>
      <c r="F36" s="42">
        <f t="shared" si="6"/>
        <v>0.83611111111111081</v>
      </c>
      <c r="G36" s="43">
        <f t="shared" si="7"/>
        <v>0.84722222222222188</v>
      </c>
      <c r="H36" s="1">
        <v>1</v>
      </c>
      <c r="I36" s="126"/>
      <c r="J36" s="126"/>
      <c r="K36" s="14"/>
      <c r="L36" s="132"/>
      <c r="M36" s="133"/>
      <c r="N36" s="132"/>
      <c r="O36" s="132"/>
      <c r="P36" s="124"/>
      <c r="Q36" s="124"/>
      <c r="R36" s="126"/>
      <c r="S36" s="126"/>
    </row>
    <row r="37" spans="1:19" ht="18" thickTop="1" thickBot="1" x14ac:dyDescent="0.2">
      <c r="A37" s="50"/>
      <c r="B37" s="102"/>
      <c r="C37" s="110"/>
      <c r="D37" s="111"/>
      <c r="E37" s="111"/>
      <c r="F37" s="35">
        <f>G36+TIME(0,3,0)</f>
        <v>0.8493055555555552</v>
      </c>
      <c r="G37" s="61"/>
      <c r="I37" s="126"/>
      <c r="J37" s="126"/>
      <c r="K37" s="14"/>
      <c r="L37" s="132"/>
      <c r="M37" s="133"/>
      <c r="N37" s="132"/>
      <c r="O37" s="132"/>
      <c r="P37" s="124"/>
      <c r="Q37" s="124"/>
      <c r="R37" s="126"/>
      <c r="S37" s="126"/>
    </row>
    <row r="38" spans="1:19" ht="17" thickTop="1" x14ac:dyDescent="0.15">
      <c r="A38" s="96">
        <v>3035</v>
      </c>
      <c r="B38" s="97" t="s">
        <v>73</v>
      </c>
      <c r="C38" s="98" t="s">
        <v>38</v>
      </c>
      <c r="D38" s="99" t="s">
        <v>74</v>
      </c>
      <c r="E38" s="100" t="s">
        <v>75</v>
      </c>
      <c r="F38" s="38">
        <f>F37</f>
        <v>0.8493055555555552</v>
      </c>
      <c r="G38" s="39">
        <f>F42+TIME(0,4,0)</f>
        <v>0.86319444444444404</v>
      </c>
      <c r="H38" s="1">
        <v>1</v>
      </c>
      <c r="I38" s="126"/>
      <c r="J38" s="126"/>
      <c r="K38" s="14"/>
      <c r="L38" s="132"/>
      <c r="M38" s="133"/>
      <c r="N38" s="132"/>
      <c r="O38" s="132"/>
      <c r="P38" s="124"/>
      <c r="Q38" s="124"/>
      <c r="R38" s="126"/>
      <c r="S38" s="126"/>
    </row>
    <row r="39" spans="1:19" ht="16" x14ac:dyDescent="0.15">
      <c r="A39" s="59">
        <v>3959</v>
      </c>
      <c r="B39" s="92" t="s">
        <v>110</v>
      </c>
      <c r="C39" s="16" t="s">
        <v>34</v>
      </c>
      <c r="D39" s="60" t="s">
        <v>88</v>
      </c>
      <c r="E39" s="125" t="s">
        <v>111</v>
      </c>
      <c r="F39" s="42">
        <f t="shared" ref="F39:F42" si="8">F38+TIME(0,4,0)</f>
        <v>0.85208333333333297</v>
      </c>
      <c r="G39" s="43">
        <f t="shared" ref="G39:G42" si="9">G38+TIME(0,3,0)</f>
        <v>0.86527777777777737</v>
      </c>
      <c r="H39" s="1">
        <v>1</v>
      </c>
      <c r="I39" s="126"/>
      <c r="J39" s="126"/>
      <c r="K39" s="128"/>
      <c r="L39" s="129"/>
      <c r="M39" s="130"/>
      <c r="N39" s="129"/>
      <c r="O39" s="129"/>
      <c r="P39" s="124"/>
      <c r="Q39" s="124"/>
      <c r="R39" s="126"/>
      <c r="S39" s="126"/>
    </row>
    <row r="40" spans="1:19" ht="16" x14ac:dyDescent="0.15">
      <c r="A40" s="70">
        <v>4640</v>
      </c>
      <c r="B40" s="196" t="s">
        <v>122</v>
      </c>
      <c r="C40" s="195" t="s">
        <v>34</v>
      </c>
      <c r="D40" s="196" t="s">
        <v>118</v>
      </c>
      <c r="E40" s="199" t="s">
        <v>123</v>
      </c>
      <c r="F40" s="42">
        <f t="shared" si="8"/>
        <v>0.85486111111111074</v>
      </c>
      <c r="G40" s="43">
        <f t="shared" si="9"/>
        <v>0.86736111111111069</v>
      </c>
      <c r="H40" s="1">
        <v>1</v>
      </c>
      <c r="I40" s="126"/>
      <c r="J40" s="126"/>
      <c r="K40" s="178"/>
      <c r="L40" s="131"/>
      <c r="M40" s="179"/>
      <c r="N40" s="131"/>
      <c r="O40" s="131"/>
      <c r="P40" s="124"/>
      <c r="Q40" s="124"/>
      <c r="R40" s="126"/>
      <c r="S40" s="126"/>
    </row>
    <row r="41" spans="1:19" ht="16" x14ac:dyDescent="0.15">
      <c r="A41" s="197">
        <v>4638</v>
      </c>
      <c r="B41" s="198" t="s">
        <v>120</v>
      </c>
      <c r="C41" s="77" t="s">
        <v>36</v>
      </c>
      <c r="D41" s="196" t="s">
        <v>118</v>
      </c>
      <c r="E41" s="13" t="s">
        <v>121</v>
      </c>
      <c r="F41" s="42">
        <f t="shared" si="8"/>
        <v>0.85763888888888851</v>
      </c>
      <c r="G41" s="43">
        <f t="shared" si="9"/>
        <v>0.86944444444444402</v>
      </c>
      <c r="H41" s="1">
        <v>1</v>
      </c>
      <c r="I41" s="126"/>
      <c r="J41" s="126"/>
      <c r="K41" s="14"/>
      <c r="L41" s="180"/>
      <c r="M41" s="181"/>
      <c r="N41" s="166"/>
      <c r="O41" s="166"/>
      <c r="P41" s="124"/>
      <c r="Q41" s="124"/>
      <c r="R41" s="126"/>
      <c r="S41" s="126"/>
    </row>
    <row r="42" spans="1:19" ht="17" thickBot="1" x14ac:dyDescent="0.2">
      <c r="A42" s="70">
        <v>1907</v>
      </c>
      <c r="B42" s="92" t="s">
        <v>108</v>
      </c>
      <c r="C42" s="16" t="s">
        <v>36</v>
      </c>
      <c r="D42" s="54" t="s">
        <v>109</v>
      </c>
      <c r="E42" s="54" t="s">
        <v>112</v>
      </c>
      <c r="F42" s="42">
        <f t="shared" si="8"/>
        <v>0.86041666666666627</v>
      </c>
      <c r="G42" s="43">
        <f t="shared" si="9"/>
        <v>0.87152777777777735</v>
      </c>
      <c r="H42" s="1">
        <v>1</v>
      </c>
      <c r="I42" s="126"/>
      <c r="J42" s="126"/>
      <c r="K42" s="182"/>
      <c r="L42" s="183"/>
      <c r="M42" s="133"/>
      <c r="N42" s="173"/>
      <c r="O42" s="173"/>
      <c r="P42" s="124"/>
      <c r="Q42" s="124"/>
      <c r="R42" s="126"/>
      <c r="S42" s="126"/>
    </row>
    <row r="43" spans="1:19" ht="18" thickTop="1" thickBot="1" x14ac:dyDescent="0.2">
      <c r="A43" s="50"/>
      <c r="B43" s="102"/>
      <c r="C43" s="110"/>
      <c r="D43" s="111"/>
      <c r="E43" s="111"/>
      <c r="F43" s="35">
        <f>G42+TIME(0,5,0)</f>
        <v>0.87499999999999956</v>
      </c>
      <c r="G43" s="61"/>
      <c r="I43" s="126"/>
      <c r="J43" s="126"/>
      <c r="K43" s="128"/>
      <c r="L43" s="131"/>
      <c r="M43" s="179"/>
      <c r="N43" s="131"/>
      <c r="O43" s="131"/>
      <c r="P43" s="124"/>
      <c r="Q43" s="124"/>
      <c r="R43" s="126"/>
      <c r="S43" s="126"/>
    </row>
    <row r="44" spans="1:19" ht="17" thickTop="1" x14ac:dyDescent="0.15">
      <c r="A44" s="1"/>
      <c r="H44" s="1">
        <f>SUM(H6:H43)</f>
        <v>30</v>
      </c>
      <c r="I44" s="126"/>
      <c r="J44" s="126"/>
      <c r="K44" s="128"/>
      <c r="L44" s="143"/>
      <c r="M44" s="159"/>
      <c r="N44" s="143"/>
      <c r="O44" s="143"/>
      <c r="P44" s="124"/>
      <c r="Q44" s="124"/>
      <c r="R44" s="126"/>
      <c r="S44" s="126"/>
    </row>
    <row r="45" spans="1:19" ht="16" x14ac:dyDescent="0.15">
      <c r="I45" s="126"/>
      <c r="J45" s="126"/>
      <c r="K45" s="14"/>
      <c r="L45" s="144"/>
      <c r="M45" s="133"/>
      <c r="N45" s="144"/>
      <c r="O45" s="144"/>
      <c r="P45" s="124"/>
      <c r="Q45" s="124"/>
      <c r="R45" s="126"/>
      <c r="S45" s="126"/>
    </row>
    <row r="46" spans="1:19" ht="16" x14ac:dyDescent="0.15">
      <c r="I46" s="126"/>
      <c r="J46" s="126"/>
      <c r="K46" s="14"/>
      <c r="L46" s="132"/>
      <c r="M46" s="133"/>
      <c r="N46" s="132"/>
      <c r="O46" s="132"/>
      <c r="P46" s="124"/>
      <c r="Q46" s="124"/>
      <c r="R46" s="126"/>
      <c r="S46" s="126"/>
    </row>
    <row r="47" spans="1:19" ht="16" x14ac:dyDescent="0.15">
      <c r="I47" s="126"/>
      <c r="J47" s="126"/>
      <c r="K47" s="14"/>
      <c r="L47" s="175"/>
      <c r="M47" s="176"/>
      <c r="N47" s="177"/>
      <c r="O47" s="177"/>
      <c r="P47" s="124"/>
      <c r="Q47" s="124"/>
      <c r="R47" s="126"/>
      <c r="S47" s="126"/>
    </row>
    <row r="48" spans="1:19" ht="16" x14ac:dyDescent="0.15">
      <c r="I48" s="126"/>
      <c r="J48" s="126"/>
      <c r="K48" s="14"/>
      <c r="L48" s="132"/>
      <c r="M48" s="133"/>
      <c r="N48" s="132"/>
      <c r="O48" s="132"/>
      <c r="P48" s="124"/>
      <c r="Q48" s="124"/>
      <c r="R48" s="126"/>
      <c r="S48" s="126"/>
    </row>
    <row r="49" spans="1:19" ht="16" x14ac:dyDescent="0.15">
      <c r="A49" s="1"/>
      <c r="I49" s="126"/>
      <c r="J49" s="126"/>
      <c r="K49" s="14"/>
      <c r="L49" s="132"/>
      <c r="M49" s="133"/>
      <c r="N49" s="132"/>
      <c r="O49" s="132"/>
      <c r="P49" s="124"/>
      <c r="Q49" s="124"/>
      <c r="R49" s="126"/>
      <c r="S49" s="126"/>
    </row>
    <row r="50" spans="1:19" ht="16" x14ac:dyDescent="0.2">
      <c r="A50" s="14"/>
      <c r="B50" s="132"/>
      <c r="C50" s="135"/>
      <c r="D50" s="136"/>
      <c r="E50" s="137"/>
      <c r="I50" s="126"/>
      <c r="J50" s="126"/>
      <c r="K50" s="184"/>
      <c r="L50" s="184"/>
      <c r="M50" s="185"/>
      <c r="N50" s="184"/>
      <c r="O50" s="184"/>
      <c r="P50" s="124"/>
      <c r="Q50" s="124"/>
      <c r="R50" s="126"/>
      <c r="S50" s="126"/>
    </row>
    <row r="51" spans="1:19" ht="16" x14ac:dyDescent="0.15">
      <c r="I51" s="126"/>
      <c r="J51" s="126"/>
      <c r="K51" s="128"/>
      <c r="L51" s="143"/>
      <c r="M51" s="159"/>
      <c r="N51" s="143"/>
      <c r="O51" s="174"/>
      <c r="P51" s="124"/>
      <c r="Q51" s="124"/>
      <c r="R51" s="126"/>
      <c r="S51" s="126"/>
    </row>
    <row r="52" spans="1:19" ht="16" x14ac:dyDescent="0.15">
      <c r="A52" s="127"/>
      <c r="B52" s="127"/>
      <c r="C52" s="138"/>
      <c r="D52" s="136"/>
      <c r="E52" s="137"/>
      <c r="I52" s="126"/>
      <c r="J52" s="126"/>
      <c r="K52" s="14"/>
      <c r="L52" s="129"/>
      <c r="M52" s="133"/>
      <c r="N52" s="129"/>
      <c r="O52" s="129"/>
      <c r="P52" s="124"/>
      <c r="Q52" s="124"/>
      <c r="R52" s="126"/>
      <c r="S52" s="126"/>
    </row>
    <row r="53" spans="1:19" ht="16" x14ac:dyDescent="0.15">
      <c r="I53" s="126"/>
      <c r="J53" s="126"/>
      <c r="K53" s="14"/>
      <c r="L53" s="144"/>
      <c r="M53" s="133"/>
      <c r="N53" s="144"/>
      <c r="O53" s="144"/>
      <c r="P53" s="124"/>
      <c r="Q53" s="124"/>
      <c r="R53" s="126"/>
      <c r="S53" s="126"/>
    </row>
    <row r="54" spans="1:19" ht="16" x14ac:dyDescent="0.15">
      <c r="A54" s="128"/>
      <c r="B54" s="136"/>
      <c r="C54" s="139"/>
      <c r="D54" s="136"/>
      <c r="E54" s="127"/>
      <c r="I54" s="126"/>
      <c r="J54" s="126"/>
      <c r="K54" s="14"/>
      <c r="L54" s="164"/>
      <c r="M54" s="165"/>
      <c r="N54" s="166"/>
      <c r="O54" s="166"/>
      <c r="P54" s="124"/>
      <c r="Q54" s="124"/>
      <c r="R54" s="126"/>
      <c r="S54" s="126"/>
    </row>
    <row r="55" spans="1:19" ht="16" x14ac:dyDescent="0.15">
      <c r="A55" s="128"/>
      <c r="B55" s="136"/>
      <c r="C55" s="139"/>
      <c r="D55" s="136"/>
      <c r="E55" s="136"/>
      <c r="I55" s="126"/>
      <c r="J55" s="126"/>
      <c r="K55" s="158"/>
      <c r="L55" s="186"/>
      <c r="M55" s="159"/>
      <c r="N55" s="186"/>
      <c r="O55" s="186"/>
      <c r="P55" s="124"/>
      <c r="Q55" s="124"/>
      <c r="R55" s="126"/>
      <c r="S55" s="126"/>
    </row>
    <row r="56" spans="1:19" ht="16" x14ac:dyDescent="0.15">
      <c r="A56" s="14"/>
      <c r="B56" s="140"/>
      <c r="C56" s="135"/>
      <c r="D56" s="140"/>
      <c r="E56" s="140"/>
      <c r="I56" s="126"/>
      <c r="J56" s="126"/>
      <c r="K56" s="158"/>
      <c r="L56" s="187"/>
      <c r="M56" s="187"/>
      <c r="N56" s="187"/>
      <c r="O56" s="186"/>
      <c r="P56" s="124"/>
      <c r="Q56" s="124"/>
      <c r="R56" s="126"/>
      <c r="S56" s="126"/>
    </row>
    <row r="57" spans="1:19" ht="16" x14ac:dyDescent="0.15">
      <c r="A57" s="128"/>
      <c r="B57" s="141"/>
      <c r="C57" s="139"/>
      <c r="D57" s="142"/>
      <c r="E57" s="142"/>
      <c r="I57" s="126"/>
      <c r="J57" s="126"/>
      <c r="K57" s="188"/>
      <c r="L57" s="188"/>
      <c r="M57" s="133"/>
      <c r="N57" s="188"/>
      <c r="O57" s="188"/>
      <c r="P57" s="124"/>
      <c r="Q57" s="124"/>
      <c r="R57" s="126"/>
      <c r="S57" s="126"/>
    </row>
    <row r="58" spans="1:19" ht="16" x14ac:dyDescent="0.15">
      <c r="A58" s="14"/>
      <c r="B58" s="140"/>
      <c r="C58" s="135"/>
      <c r="D58" s="140"/>
      <c r="E58" s="140"/>
      <c r="I58" s="126"/>
      <c r="J58" s="126"/>
      <c r="K58" s="188"/>
      <c r="L58" s="188"/>
      <c r="M58" s="188"/>
      <c r="N58" s="188"/>
      <c r="O58" s="188"/>
      <c r="P58" s="124"/>
      <c r="Q58" s="124"/>
      <c r="R58" s="126"/>
      <c r="S58" s="126"/>
    </row>
    <row r="59" spans="1:19" ht="16" x14ac:dyDescent="0.15">
      <c r="A59" s="1"/>
      <c r="I59" s="126"/>
      <c r="J59" s="126"/>
      <c r="K59" s="14"/>
      <c r="L59" s="132"/>
      <c r="M59" s="133"/>
      <c r="N59" s="132"/>
      <c r="O59" s="132"/>
      <c r="P59" s="124"/>
      <c r="Q59" s="124"/>
      <c r="R59" s="126"/>
      <c r="S59" s="126"/>
    </row>
    <row r="60" spans="1:19" ht="16" x14ac:dyDescent="0.15">
      <c r="A60" s="140"/>
      <c r="B60" s="140"/>
      <c r="C60" s="135"/>
      <c r="D60" s="140"/>
      <c r="E60" s="140"/>
      <c r="I60" s="126"/>
      <c r="J60" s="126"/>
      <c r="K60" s="14"/>
      <c r="L60" s="132"/>
      <c r="M60" s="132"/>
      <c r="N60" s="132"/>
      <c r="O60" s="132"/>
      <c r="P60" s="124"/>
      <c r="Q60" s="124"/>
      <c r="R60" s="126"/>
      <c r="S60" s="126"/>
    </row>
    <row r="61" spans="1:19" ht="16" x14ac:dyDescent="0.15">
      <c r="A61" s="1"/>
      <c r="I61" s="126"/>
      <c r="J61" s="126"/>
      <c r="K61" s="14"/>
      <c r="L61" s="132"/>
      <c r="M61" s="133"/>
      <c r="N61" s="132"/>
      <c r="O61" s="132"/>
      <c r="P61" s="124"/>
      <c r="Q61" s="124"/>
      <c r="R61" s="126"/>
      <c r="S61" s="126"/>
    </row>
    <row r="62" spans="1:19" ht="16" x14ac:dyDescent="0.15">
      <c r="A62" s="14"/>
      <c r="B62" s="140"/>
      <c r="C62" s="135"/>
      <c r="D62" s="140"/>
      <c r="E62" s="140"/>
      <c r="I62" s="126"/>
      <c r="J62" s="126"/>
      <c r="K62" s="14"/>
      <c r="L62" s="132"/>
      <c r="M62" s="133"/>
      <c r="N62" s="132"/>
      <c r="O62" s="132"/>
      <c r="P62" s="124"/>
      <c r="Q62" s="124"/>
      <c r="R62" s="126"/>
      <c r="S62" s="126"/>
    </row>
    <row r="63" spans="1:19" ht="16" x14ac:dyDescent="0.15">
      <c r="A63" s="128"/>
      <c r="B63" s="143"/>
      <c r="C63" s="139"/>
      <c r="D63" s="142"/>
      <c r="E63" s="142"/>
      <c r="I63" s="126"/>
      <c r="J63" s="126"/>
      <c r="K63" s="14"/>
      <c r="L63" s="132"/>
      <c r="M63" s="133"/>
      <c r="N63" s="132"/>
      <c r="O63" s="132"/>
      <c r="P63" s="124"/>
      <c r="Q63" s="124"/>
      <c r="R63" s="126"/>
      <c r="S63" s="126"/>
    </row>
    <row r="64" spans="1:19" ht="16" x14ac:dyDescent="0.15">
      <c r="I64" s="126"/>
      <c r="J64" s="126"/>
      <c r="K64" s="144"/>
      <c r="L64" s="144"/>
      <c r="M64" s="133"/>
      <c r="N64" s="144"/>
      <c r="O64" s="132"/>
      <c r="P64" s="124"/>
      <c r="Q64" s="124"/>
      <c r="R64" s="126"/>
      <c r="S64" s="126"/>
    </row>
    <row r="65" spans="1:19" ht="16" x14ac:dyDescent="0.15">
      <c r="A65" s="14"/>
      <c r="B65" s="132"/>
      <c r="C65" s="133"/>
      <c r="D65" s="132"/>
      <c r="E65" s="132"/>
      <c r="I65" s="126"/>
      <c r="J65" s="126"/>
      <c r="K65" s="153"/>
      <c r="L65" s="160"/>
      <c r="M65" s="133"/>
      <c r="N65" s="160"/>
      <c r="O65" s="132"/>
      <c r="P65" s="124"/>
      <c r="Q65" s="124"/>
      <c r="R65" s="126"/>
      <c r="S65" s="126"/>
    </row>
    <row r="66" spans="1:19" ht="16" x14ac:dyDescent="0.15">
      <c r="A66" s="14"/>
      <c r="B66" s="144"/>
      <c r="C66" s="133"/>
      <c r="D66" s="144"/>
      <c r="E66" s="144"/>
      <c r="I66" s="126"/>
      <c r="J66" s="126"/>
      <c r="K66" s="153"/>
      <c r="L66" s="160"/>
      <c r="M66" s="133"/>
      <c r="N66" s="160"/>
      <c r="O66" s="132"/>
      <c r="P66" s="124"/>
      <c r="Q66" s="124"/>
      <c r="R66" s="126"/>
      <c r="S66" s="126"/>
    </row>
    <row r="67" spans="1:19" ht="16" x14ac:dyDescent="0.15">
      <c r="A67" s="14"/>
      <c r="B67" s="132"/>
      <c r="C67" s="135"/>
      <c r="D67" s="137"/>
      <c r="E67" s="137"/>
      <c r="I67" s="126"/>
      <c r="J67" s="126"/>
      <c r="K67" s="14"/>
      <c r="L67" s="132"/>
      <c r="M67" s="133"/>
      <c r="N67" s="132"/>
      <c r="O67" s="132"/>
      <c r="P67" s="124"/>
      <c r="Q67" s="124"/>
      <c r="R67" s="126"/>
      <c r="S67" s="126"/>
    </row>
    <row r="68" spans="1:19" ht="16" x14ac:dyDescent="0.15">
      <c r="A68" s="14"/>
      <c r="B68" s="132"/>
      <c r="C68" s="135"/>
      <c r="D68" s="137"/>
      <c r="E68" s="137"/>
      <c r="I68" s="126"/>
      <c r="J68" s="126"/>
      <c r="K68" s="14"/>
      <c r="L68" s="132"/>
      <c r="M68" s="133"/>
      <c r="N68" s="132"/>
      <c r="O68" s="132"/>
      <c r="P68" s="124"/>
      <c r="Q68" s="124"/>
      <c r="R68" s="126"/>
      <c r="S68" s="126"/>
    </row>
    <row r="69" spans="1:19" ht="16" x14ac:dyDescent="0.2">
      <c r="A69" s="145"/>
      <c r="B69" s="146"/>
      <c r="C69" s="147"/>
      <c r="D69" s="148"/>
      <c r="E69" s="148"/>
      <c r="I69" s="126"/>
      <c r="J69" s="126"/>
      <c r="K69" s="14"/>
      <c r="L69" s="180"/>
      <c r="M69" s="181"/>
      <c r="N69" s="166"/>
      <c r="O69" s="166"/>
      <c r="P69" s="124"/>
      <c r="Q69" s="124"/>
      <c r="R69" s="126"/>
      <c r="S69" s="126"/>
    </row>
    <row r="70" spans="1:19" ht="15" customHeight="1" x14ac:dyDescent="0.15">
      <c r="I70" s="126"/>
      <c r="J70" s="126"/>
      <c r="K70" s="14"/>
      <c r="L70" s="131"/>
      <c r="M70" s="179"/>
      <c r="N70" s="131"/>
      <c r="O70" s="131"/>
      <c r="P70" s="124"/>
      <c r="Q70" s="124"/>
      <c r="R70" s="126"/>
      <c r="S70" s="126"/>
    </row>
    <row r="71" spans="1:19" ht="15" customHeight="1" x14ac:dyDescent="0.15">
      <c r="I71" s="126"/>
      <c r="J71" s="126"/>
      <c r="K71" s="14"/>
      <c r="L71" s="144"/>
      <c r="M71" s="133"/>
      <c r="N71" s="144"/>
      <c r="O71" s="144"/>
      <c r="P71" s="124"/>
      <c r="Q71" s="124"/>
      <c r="R71" s="126"/>
      <c r="S71" s="126"/>
    </row>
    <row r="72" spans="1:19" ht="15" customHeight="1" x14ac:dyDescent="0.15">
      <c r="I72" s="126"/>
      <c r="J72" s="126"/>
      <c r="K72" s="14"/>
      <c r="L72" s="132"/>
      <c r="M72" s="133"/>
      <c r="N72" s="132"/>
      <c r="O72" s="132"/>
      <c r="P72" s="124"/>
      <c r="Q72" s="124"/>
      <c r="R72" s="126"/>
      <c r="S72" s="126"/>
    </row>
    <row r="73" spans="1:19" ht="16" x14ac:dyDescent="0.15">
      <c r="I73" s="126"/>
      <c r="J73" s="126"/>
      <c r="K73" s="128"/>
      <c r="L73" s="129"/>
      <c r="M73" s="130"/>
      <c r="N73" s="129"/>
      <c r="O73" s="129"/>
      <c r="P73" s="124"/>
      <c r="Q73" s="124"/>
      <c r="R73" s="126"/>
      <c r="S73" s="126"/>
    </row>
    <row r="74" spans="1:19" ht="16" x14ac:dyDescent="0.15">
      <c r="I74" s="126"/>
      <c r="J74" s="126"/>
      <c r="K74" s="14"/>
      <c r="L74" s="132"/>
      <c r="M74" s="133"/>
      <c r="N74" s="132"/>
      <c r="O74" s="132"/>
      <c r="P74" s="124"/>
      <c r="Q74" s="124"/>
      <c r="R74" s="126"/>
      <c r="S74" s="126"/>
    </row>
    <row r="75" spans="1:19" ht="16" x14ac:dyDescent="0.15">
      <c r="I75" s="126"/>
      <c r="J75" s="126"/>
      <c r="K75" s="14"/>
      <c r="L75" s="132"/>
      <c r="M75" s="133"/>
      <c r="N75" s="132"/>
      <c r="O75" s="132"/>
      <c r="P75" s="124"/>
      <c r="Q75" s="124"/>
      <c r="R75" s="126"/>
      <c r="S75" s="126"/>
    </row>
    <row r="76" spans="1:19" ht="16" x14ac:dyDescent="0.15">
      <c r="I76" s="126"/>
      <c r="J76" s="126"/>
      <c r="K76" s="14"/>
      <c r="L76" s="132"/>
      <c r="M76" s="133"/>
      <c r="N76" s="132"/>
      <c r="O76" s="132"/>
      <c r="P76" s="124"/>
      <c r="Q76" s="124"/>
      <c r="R76" s="126"/>
      <c r="S76" s="126"/>
    </row>
    <row r="77" spans="1:19" ht="16" x14ac:dyDescent="0.15">
      <c r="I77" s="126"/>
      <c r="J77" s="126"/>
      <c r="K77" s="14"/>
      <c r="L77" s="180"/>
      <c r="M77" s="181"/>
      <c r="N77" s="166"/>
      <c r="O77" s="166"/>
      <c r="P77" s="124"/>
      <c r="Q77" s="124"/>
      <c r="R77" s="126"/>
      <c r="S77" s="126"/>
    </row>
    <row r="78" spans="1:19" ht="16" x14ac:dyDescent="0.15">
      <c r="I78" s="126"/>
      <c r="J78" s="126"/>
      <c r="K78" s="178"/>
      <c r="L78" s="131"/>
      <c r="M78" s="133"/>
      <c r="N78" s="131"/>
      <c r="O78" s="131"/>
      <c r="P78" s="124"/>
      <c r="Q78" s="124"/>
      <c r="R78" s="126"/>
      <c r="S78" s="126"/>
    </row>
    <row r="79" spans="1:19" ht="16" x14ac:dyDescent="0.15">
      <c r="I79" s="126"/>
      <c r="J79" s="126"/>
      <c r="K79" s="14"/>
      <c r="L79" s="132"/>
      <c r="M79" s="133"/>
      <c r="N79" s="134"/>
      <c r="O79" s="132"/>
      <c r="P79" s="124"/>
      <c r="Q79" s="124"/>
      <c r="R79" s="126"/>
      <c r="S79" s="126"/>
    </row>
    <row r="80" spans="1:19" ht="16" x14ac:dyDescent="0.15">
      <c r="I80" s="126"/>
      <c r="J80" s="126"/>
      <c r="K80" s="14"/>
      <c r="L80" s="132"/>
      <c r="M80" s="133"/>
      <c r="N80" s="132"/>
      <c r="O80" s="132"/>
      <c r="P80" s="124"/>
      <c r="Q80" s="124"/>
      <c r="R80" s="126"/>
      <c r="S80" s="126"/>
    </row>
    <row r="81" spans="7:19" ht="16" x14ac:dyDescent="0.15">
      <c r="G81" s="124"/>
      <c r="I81" s="126"/>
      <c r="J81" s="8"/>
      <c r="K81" s="14"/>
      <c r="L81" s="132"/>
      <c r="M81" s="133"/>
      <c r="N81" s="132"/>
      <c r="O81" s="132"/>
      <c r="P81" s="124"/>
      <c r="Q81" s="124"/>
      <c r="R81" s="126"/>
      <c r="S81" s="126"/>
    </row>
    <row r="82" spans="7:19" ht="16" x14ac:dyDescent="0.15">
      <c r="I82" s="8"/>
      <c r="J82" s="126"/>
      <c r="K82" s="144"/>
      <c r="L82" s="144"/>
      <c r="M82" s="133"/>
      <c r="N82" s="144"/>
      <c r="O82" s="132"/>
      <c r="P82" s="124"/>
      <c r="Q82" s="124"/>
      <c r="R82" s="126"/>
      <c r="S82" s="126"/>
    </row>
    <row r="83" spans="7:19" ht="16" x14ac:dyDescent="0.2">
      <c r="I83" s="126"/>
      <c r="J83" s="126"/>
      <c r="K83" s="189"/>
      <c r="L83" s="184"/>
      <c r="M83" s="185"/>
      <c r="N83" s="184"/>
      <c r="O83" s="184"/>
      <c r="P83" s="124"/>
      <c r="Q83" s="124"/>
      <c r="R83" s="126"/>
      <c r="S83" s="126"/>
    </row>
    <row r="84" spans="7:19" ht="16" x14ac:dyDescent="0.15">
      <c r="I84" s="126"/>
      <c r="J84" s="126"/>
      <c r="K84" s="14"/>
      <c r="L84" s="180"/>
      <c r="M84" s="181"/>
      <c r="N84" s="166"/>
      <c r="O84" s="166"/>
      <c r="P84" s="124"/>
      <c r="Q84" s="124"/>
      <c r="R84" s="126"/>
      <c r="S84" s="126"/>
    </row>
    <row r="85" spans="7:19" ht="16" x14ac:dyDescent="0.15">
      <c r="I85" s="126"/>
      <c r="J85" s="126"/>
      <c r="K85" s="14"/>
      <c r="L85" s="132"/>
      <c r="M85" s="133"/>
      <c r="N85" s="132"/>
      <c r="O85" s="132"/>
      <c r="P85" s="124"/>
      <c r="Q85" s="124"/>
      <c r="R85" s="126"/>
      <c r="S85" s="126"/>
    </row>
    <row r="86" spans="7:19" ht="16" x14ac:dyDescent="0.15">
      <c r="H86" s="3"/>
      <c r="I86" s="126"/>
      <c r="J86" s="126"/>
      <c r="K86" s="128"/>
      <c r="L86" s="143"/>
      <c r="M86" s="130"/>
      <c r="N86" s="143"/>
      <c r="O86" s="143"/>
      <c r="P86" s="124"/>
      <c r="Q86" s="124"/>
      <c r="R86" s="126"/>
      <c r="S86" s="126"/>
    </row>
    <row r="87" spans="7:19" ht="16" x14ac:dyDescent="0.15">
      <c r="I87" s="126"/>
      <c r="J87" s="126"/>
      <c r="K87" s="14"/>
      <c r="L87" s="132"/>
      <c r="M87" s="133"/>
      <c r="N87" s="132"/>
      <c r="O87" s="132"/>
      <c r="P87" s="124"/>
      <c r="Q87" s="124"/>
      <c r="R87" s="126"/>
      <c r="S87" s="126"/>
    </row>
    <row r="88" spans="7:19" ht="16" x14ac:dyDescent="0.15">
      <c r="H88" s="3"/>
      <c r="I88" s="126"/>
      <c r="J88" s="126"/>
      <c r="K88" s="14"/>
      <c r="L88" s="132"/>
      <c r="M88" s="133"/>
      <c r="N88" s="132"/>
      <c r="O88" s="132"/>
      <c r="P88" s="124"/>
      <c r="Q88" s="124"/>
      <c r="R88" s="126"/>
      <c r="S88" s="126"/>
    </row>
    <row r="89" spans="7:19" ht="16" x14ac:dyDescent="0.15">
      <c r="I89" s="126"/>
      <c r="J89" s="126"/>
      <c r="K89" s="14"/>
      <c r="L89" s="132"/>
      <c r="M89" s="133"/>
      <c r="N89" s="132"/>
      <c r="O89" s="132"/>
      <c r="P89" s="124"/>
      <c r="Q89" s="124"/>
      <c r="R89" s="126"/>
      <c r="S89" s="126"/>
    </row>
    <row r="90" spans="7:19" ht="16" x14ac:dyDescent="0.15">
      <c r="I90" s="126"/>
      <c r="J90" s="126"/>
      <c r="K90" s="14"/>
      <c r="L90" s="132"/>
      <c r="M90" s="133"/>
      <c r="N90" s="132"/>
      <c r="O90" s="132"/>
      <c r="P90" s="124"/>
      <c r="Q90" s="124"/>
      <c r="R90" s="126"/>
      <c r="S90" s="126"/>
    </row>
    <row r="91" spans="7:19" ht="16" x14ac:dyDescent="0.15">
      <c r="I91" s="126"/>
      <c r="J91" s="126"/>
      <c r="K91" s="14"/>
      <c r="L91" s="180"/>
      <c r="M91" s="181"/>
      <c r="N91" s="166"/>
      <c r="O91" s="166"/>
      <c r="P91" s="124"/>
      <c r="Q91" s="124"/>
      <c r="R91" s="126"/>
      <c r="S91" s="126"/>
    </row>
    <row r="92" spans="7:19" ht="16" x14ac:dyDescent="0.15">
      <c r="I92" s="126"/>
      <c r="J92" s="126"/>
      <c r="K92" s="128"/>
      <c r="L92" s="131"/>
      <c r="M92" s="179"/>
      <c r="N92" s="131"/>
      <c r="O92" s="131"/>
      <c r="P92" s="124"/>
      <c r="Q92" s="124"/>
      <c r="R92" s="126"/>
      <c r="S92" s="126"/>
    </row>
    <row r="93" spans="7:19" ht="16" x14ac:dyDescent="0.15">
      <c r="I93" s="126"/>
      <c r="J93" s="126"/>
      <c r="K93" s="14"/>
      <c r="L93" s="132"/>
      <c r="M93" s="133"/>
      <c r="N93" s="132"/>
      <c r="O93" s="132"/>
      <c r="P93" s="124"/>
      <c r="Q93" s="124"/>
      <c r="R93" s="126"/>
      <c r="S93" s="126"/>
    </row>
    <row r="94" spans="7:19" ht="16" x14ac:dyDescent="0.15">
      <c r="I94" s="126"/>
      <c r="J94" s="126"/>
      <c r="K94" s="14"/>
      <c r="L94" s="144"/>
      <c r="M94" s="133"/>
      <c r="N94" s="132"/>
      <c r="O94" s="132"/>
      <c r="P94" s="124"/>
      <c r="Q94" s="124"/>
      <c r="R94" s="126"/>
      <c r="S94" s="126"/>
    </row>
    <row r="95" spans="7:19" ht="16" x14ac:dyDescent="0.15">
      <c r="I95" s="126"/>
      <c r="J95" s="126"/>
      <c r="K95" s="128"/>
      <c r="L95" s="129"/>
      <c r="M95" s="130"/>
      <c r="N95" s="129"/>
      <c r="O95" s="129"/>
      <c r="P95" s="124"/>
      <c r="Q95" s="124"/>
      <c r="R95" s="126"/>
      <c r="S95" s="126"/>
    </row>
    <row r="96" spans="7:19" ht="16" x14ac:dyDescent="0.15">
      <c r="I96" s="126"/>
      <c r="J96" s="126"/>
      <c r="K96" s="128"/>
      <c r="L96" s="129"/>
      <c r="M96" s="130"/>
      <c r="N96" s="129"/>
      <c r="O96" s="131"/>
      <c r="P96" s="124"/>
      <c r="Q96" s="124"/>
      <c r="R96" s="126"/>
      <c r="S96" s="126"/>
    </row>
    <row r="97" spans="8:19" ht="16" x14ac:dyDescent="0.15">
      <c r="I97" s="126"/>
      <c r="J97" s="126"/>
      <c r="K97" s="14"/>
      <c r="L97" s="132"/>
      <c r="M97" s="133"/>
      <c r="N97" s="132"/>
      <c r="O97" s="132"/>
      <c r="P97" s="124"/>
      <c r="Q97" s="124"/>
      <c r="R97" s="126"/>
      <c r="S97" s="126"/>
    </row>
    <row r="98" spans="8:19" ht="16" x14ac:dyDescent="0.15">
      <c r="I98" s="126"/>
      <c r="J98" s="126"/>
      <c r="K98" s="14"/>
      <c r="L98" s="131"/>
      <c r="M98" s="179"/>
      <c r="N98" s="131"/>
      <c r="O98" s="131"/>
      <c r="P98" s="124"/>
      <c r="Q98" s="124"/>
      <c r="R98" s="126"/>
      <c r="S98" s="126"/>
    </row>
    <row r="99" spans="8:19" ht="16" x14ac:dyDescent="0.15">
      <c r="I99" s="126"/>
      <c r="J99" s="126"/>
      <c r="K99" s="14"/>
      <c r="L99" s="180"/>
      <c r="M99" s="181"/>
      <c r="N99" s="166"/>
      <c r="O99" s="166"/>
      <c r="P99" s="124"/>
      <c r="Q99" s="124"/>
      <c r="R99" s="126"/>
      <c r="S99" s="126"/>
    </row>
    <row r="100" spans="8:19" ht="16" x14ac:dyDescent="0.15">
      <c r="I100" s="126"/>
      <c r="J100" s="126"/>
      <c r="K100" s="14"/>
      <c r="L100" s="144"/>
      <c r="M100" s="133"/>
      <c r="N100" s="132"/>
      <c r="O100" s="132"/>
      <c r="P100" s="124"/>
      <c r="Q100" s="124"/>
      <c r="R100" s="126"/>
      <c r="S100" s="126"/>
    </row>
    <row r="101" spans="8:19" ht="16" x14ac:dyDescent="0.15">
      <c r="H101" s="4"/>
      <c r="I101" s="126"/>
      <c r="J101" s="126"/>
      <c r="K101" s="128"/>
      <c r="L101" s="129"/>
      <c r="M101" s="130"/>
      <c r="N101" s="129"/>
      <c r="O101" s="129"/>
      <c r="P101" s="124"/>
      <c r="Q101" s="124"/>
      <c r="R101" s="126"/>
      <c r="S101" s="126"/>
    </row>
    <row r="102" spans="8:19" ht="16" x14ac:dyDescent="0.15">
      <c r="K102" s="128"/>
      <c r="L102" s="129"/>
      <c r="M102" s="130"/>
      <c r="N102" s="129"/>
      <c r="O102" s="131"/>
      <c r="P102" s="124"/>
      <c r="Q102" s="124"/>
      <c r="R102" s="126"/>
    </row>
    <row r="103" spans="8:19" ht="16" x14ac:dyDescent="0.15">
      <c r="K103" s="14"/>
      <c r="L103" s="132"/>
      <c r="M103" s="133"/>
      <c r="N103" s="132"/>
      <c r="O103" s="132"/>
      <c r="P103" s="124"/>
      <c r="Q103" s="124"/>
      <c r="R103" s="126"/>
    </row>
    <row r="104" spans="8:19" ht="16" x14ac:dyDescent="0.15">
      <c r="K104" s="14"/>
      <c r="L104" s="132"/>
      <c r="M104" s="133"/>
      <c r="N104" s="134"/>
      <c r="O104" s="132"/>
      <c r="P104" s="124"/>
      <c r="Q104" s="124"/>
      <c r="R104" s="126"/>
    </row>
    <row r="105" spans="8:19" ht="16" x14ac:dyDescent="0.15">
      <c r="K105" s="14"/>
      <c r="L105" s="132"/>
      <c r="M105" s="133"/>
      <c r="N105" s="132"/>
      <c r="O105" s="132"/>
      <c r="P105" s="124"/>
      <c r="Q105" s="124"/>
      <c r="R105" s="126"/>
    </row>
    <row r="110" spans="8:19" ht="16" x14ac:dyDescent="0.15">
      <c r="K110" s="127"/>
      <c r="L110" s="127"/>
      <c r="M110" s="127"/>
      <c r="N110" s="127"/>
      <c r="O110" s="127"/>
    </row>
  </sheetData>
  <sheetProtection algorithmName="SHA-512" hashValue="Si/as8tFk8mNZ51iPmJAoomxSKCdNOw2vNYkS4bqbhms2NgLuoI2bLQTSJSy4MWBEP9UwoMgMNcvdQWwH65RPA==" saltValue="ls+c72aqgYpSBdwqNTYdcA==" spinCount="100000" sheet="1" objects="1" scenarios="1"/>
  <mergeCells count="2">
    <mergeCell ref="A1:G2"/>
    <mergeCell ref="K1:Q2"/>
  </mergeCells>
  <phoneticPr fontId="0" type="noConversion"/>
  <pageMargins left="0.39370078740157483" right="0.19685039370078741" top="0.39370078740157483" bottom="0.19685039370078741" header="0.51181102362204722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34" workbookViewId="0">
      <selection activeCell="A58" sqref="A20:E58"/>
    </sheetView>
  </sheetViews>
  <sheetFormatPr baseColWidth="10" defaultColWidth="8.83203125" defaultRowHeight="13" x14ac:dyDescent="0.15"/>
  <sheetData>
    <row r="1" spans="1:5" x14ac:dyDescent="0.15">
      <c r="A1" s="3"/>
      <c r="B1" s="3" t="s">
        <v>15</v>
      </c>
      <c r="C1" s="3" t="s">
        <v>9</v>
      </c>
      <c r="D1" s="3" t="s">
        <v>16</v>
      </c>
      <c r="E1" s="3" t="s">
        <v>17</v>
      </c>
    </row>
    <row r="2" spans="1:5" x14ac:dyDescent="0.15">
      <c r="A2" s="3">
        <v>1723</v>
      </c>
      <c r="B2" s="3" t="s">
        <v>18</v>
      </c>
      <c r="C2" s="3" t="s">
        <v>9</v>
      </c>
      <c r="D2" s="3" t="s">
        <v>10</v>
      </c>
      <c r="E2" s="3" t="s">
        <v>19</v>
      </c>
    </row>
    <row r="3" spans="1:5" ht="14" x14ac:dyDescent="0.15">
      <c r="A3" s="1"/>
      <c r="B3" s="1"/>
      <c r="C3" s="1"/>
      <c r="D3" s="1"/>
      <c r="E3" s="1"/>
    </row>
    <row r="4" spans="1:5" x14ac:dyDescent="0.15">
      <c r="A4" s="3"/>
      <c r="B4" s="3" t="s">
        <v>20</v>
      </c>
      <c r="C4" s="3" t="s">
        <v>8</v>
      </c>
      <c r="D4" s="3" t="s">
        <v>11</v>
      </c>
      <c r="E4" s="3" t="s">
        <v>14</v>
      </c>
    </row>
    <row r="5" spans="1:5" ht="14" x14ac:dyDescent="0.15">
      <c r="A5" s="3"/>
      <c r="B5" s="1"/>
      <c r="C5" s="1"/>
      <c r="D5" s="1"/>
      <c r="E5" s="1"/>
    </row>
    <row r="6" spans="1:5" x14ac:dyDescent="0.15">
      <c r="A6" s="3"/>
      <c r="B6" s="3" t="s">
        <v>21</v>
      </c>
      <c r="C6" s="3" t="s">
        <v>9</v>
      </c>
      <c r="D6" s="3" t="s">
        <v>11</v>
      </c>
      <c r="E6" s="3" t="s">
        <v>22</v>
      </c>
    </row>
    <row r="7" spans="1:5" x14ac:dyDescent="0.15">
      <c r="A7" s="3"/>
      <c r="B7" s="3" t="s">
        <v>13</v>
      </c>
      <c r="C7" s="3" t="s">
        <v>9</v>
      </c>
      <c r="D7" s="3" t="s">
        <v>11</v>
      </c>
      <c r="E7" s="3" t="s">
        <v>12</v>
      </c>
    </row>
    <row r="8" spans="1:5" ht="14" x14ac:dyDescent="0.15">
      <c r="A8" s="1"/>
      <c r="B8" s="1"/>
      <c r="C8" s="1"/>
      <c r="D8" s="1"/>
      <c r="E8" s="1"/>
    </row>
    <row r="9" spans="1:5" ht="14" x14ac:dyDescent="0.15">
      <c r="A9" s="1"/>
      <c r="B9" s="1"/>
      <c r="C9" s="1"/>
      <c r="D9" s="1"/>
      <c r="E9" s="1"/>
    </row>
    <row r="10" spans="1:5" x14ac:dyDescent="0.15">
      <c r="A10" s="3"/>
      <c r="B10" s="3" t="s">
        <v>23</v>
      </c>
      <c r="C10" s="3" t="s">
        <v>9</v>
      </c>
      <c r="D10" s="3" t="s">
        <v>24</v>
      </c>
      <c r="E10" s="3" t="s">
        <v>25</v>
      </c>
    </row>
    <row r="11" spans="1:5" ht="14" x14ac:dyDescent="0.15">
      <c r="A11" s="3"/>
      <c r="B11" s="1"/>
      <c r="C11" s="1"/>
      <c r="D11" s="1"/>
      <c r="E11" s="1"/>
    </row>
    <row r="12" spans="1:5" ht="14" x14ac:dyDescent="0.15">
      <c r="A12" s="1"/>
      <c r="B12" s="1"/>
      <c r="C12" s="1"/>
      <c r="D12" s="1"/>
      <c r="E12" s="1"/>
    </row>
    <row r="13" spans="1:5" ht="14" x14ac:dyDescent="0.15">
      <c r="A13" s="3"/>
      <c r="B13" s="1"/>
      <c r="C13" s="1"/>
      <c r="D13" s="1"/>
      <c r="E13" s="1"/>
    </row>
    <row r="14" spans="1:5" ht="14" x14ac:dyDescent="0.15">
      <c r="A14" s="3"/>
      <c r="B14" s="1"/>
      <c r="C14" s="1"/>
      <c r="D14" s="1"/>
      <c r="E14" s="1"/>
    </row>
    <row r="15" spans="1:5" ht="14" x14ac:dyDescent="0.15">
      <c r="A15" s="1"/>
      <c r="B15" s="1"/>
      <c r="C15" s="1"/>
      <c r="D15" s="1"/>
      <c r="E15" s="1"/>
    </row>
    <row r="16" spans="1:5" ht="14" x14ac:dyDescent="0.15">
      <c r="A16" s="1"/>
      <c r="B16" s="1"/>
      <c r="C16" s="1"/>
      <c r="D16" s="1"/>
      <c r="E16" s="1"/>
    </row>
    <row r="17" spans="1:5" x14ac:dyDescent="0.15">
      <c r="A17" s="7"/>
      <c r="B17" s="8"/>
      <c r="C17" s="3"/>
      <c r="D17" s="3"/>
      <c r="E17" s="6"/>
    </row>
    <row r="18" spans="1:5" ht="14" x14ac:dyDescent="0.15">
      <c r="A18" s="1"/>
      <c r="B18" s="1"/>
      <c r="C18" s="1"/>
      <c r="D18" s="1"/>
      <c r="E18" s="1"/>
    </row>
    <row r="19" spans="1:5" ht="14" x14ac:dyDescent="0.15">
      <c r="A19" s="3"/>
      <c r="B19" s="1"/>
      <c r="C19" s="1"/>
      <c r="D19" s="1"/>
      <c r="E19" s="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Blad1!Afdruktitels</vt:lpstr>
    </vt:vector>
  </TitlesOfParts>
  <Company>Kverneland Geldrop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Meike Paridaans | MP Horses</cp:lastModifiedBy>
  <cp:revision/>
  <cp:lastPrinted>2022-01-21T18:59:46Z</cp:lastPrinted>
  <dcterms:created xsi:type="dcterms:W3CDTF">2001-12-24T09:07:19Z</dcterms:created>
  <dcterms:modified xsi:type="dcterms:W3CDTF">2024-01-11T19:39:40Z</dcterms:modified>
</cp:coreProperties>
</file>