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7A01FA72-5429-6344-9A63-0B3A79C021C1}" xr6:coauthVersionLast="47" xr6:coauthVersionMax="47" xr10:uidLastSave="{00000000-0000-0000-0000-000000000000}"/>
  <bookViews>
    <workbookView xWindow="240" yWindow="500" windowWidth="23720" windowHeight="9500" xr2:uid="{00000000-000D-0000-FFFF-FFFF00000000}"/>
  </bookViews>
  <sheets>
    <sheet name="ring 1" sheetId="4" r:id="rId1"/>
    <sheet name="ring 2" sheetId="1" r:id="rId2"/>
    <sheet name="vaardigheid" sheetId="2" r:id="rId3"/>
    <sheet name="sgm" sheetId="3" r:id="rId4"/>
  </sheets>
  <definedNames>
    <definedName name="_xlnm._FilterDatabase" localSheetId="3" hidden="1">sgm!$A$3:$E$3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3" l="1"/>
  <c r="D7" i="3"/>
  <c r="E7" i="3" s="1"/>
  <c r="D26" i="3"/>
  <c r="E26" i="3" s="1"/>
  <c r="D25" i="3"/>
  <c r="E25" i="3" s="1"/>
  <c r="D16" i="3"/>
  <c r="E16" i="3" s="1"/>
  <c r="D5" i="3"/>
  <c r="E5" i="3" s="1"/>
  <c r="D15" i="3"/>
  <c r="E15" i="3" s="1"/>
  <c r="E23" i="3"/>
  <c r="E13" i="3"/>
  <c r="E10" i="3"/>
  <c r="E12" i="3"/>
  <c r="E8" i="3"/>
  <c r="E24" i="3"/>
  <c r="E9" i="3"/>
  <c r="E11" i="3"/>
  <c r="E6" i="3"/>
  <c r="E14" i="3"/>
  <c r="E4" i="3"/>
  <c r="E18" i="3"/>
  <c r="E19" i="3"/>
  <c r="E21" i="3"/>
  <c r="E22" i="3"/>
  <c r="E20" i="3"/>
</calcChain>
</file>

<file path=xl/sharedStrings.xml><?xml version="1.0" encoding="utf-8"?>
<sst xmlns="http://schemas.openxmlformats.org/spreadsheetml/2006/main" count="454" uniqueCount="118">
  <si>
    <t>Ring 1</t>
  </si>
  <si>
    <t>Jury bij C: Bernaards, T.J.P.</t>
  </si>
  <si>
    <t>Ruiter</t>
  </si>
  <si>
    <t>Kl.</t>
  </si>
  <si>
    <t>Cat.</t>
  </si>
  <si>
    <t>Gabriëlle Van den Broek - Kitslaar</t>
  </si>
  <si>
    <t>Valentijn H</t>
  </si>
  <si>
    <t>M</t>
  </si>
  <si>
    <t>1-pa</t>
  </si>
  <si>
    <t>Saskia Van Heesch</t>
  </si>
  <si>
    <t>Onana Dg</t>
  </si>
  <si>
    <t>L</t>
  </si>
  <si>
    <t>Lindy Hanegraaf</t>
  </si>
  <si>
    <t>Wilgerd's Annabel</t>
  </si>
  <si>
    <t>1-po</t>
  </si>
  <si>
    <t>Louis Van Haren</t>
  </si>
  <si>
    <t>Otje</t>
  </si>
  <si>
    <t>Chantal van Dommelen</t>
  </si>
  <si>
    <t>Michiko Tandhof</t>
  </si>
  <si>
    <t>B</t>
  </si>
  <si>
    <t>Arie Dibbits</t>
  </si>
  <si>
    <t>Mancari</t>
  </si>
  <si>
    <t>Sanne De Lang</t>
  </si>
  <si>
    <t>Delphine, Larda</t>
  </si>
  <si>
    <t>2-pa</t>
  </si>
  <si>
    <t>Christ Van Dongen</t>
  </si>
  <si>
    <t>Fellend Santana</t>
  </si>
  <si>
    <t>Nathalie Van Kuijk</t>
  </si>
  <si>
    <t>Jannet</t>
  </si>
  <si>
    <t>John Van den Broek</t>
  </si>
  <si>
    <t>Nadal B</t>
  </si>
  <si>
    <t>Ring 2</t>
  </si>
  <si>
    <t>Jury bij C: Schuiling, R.M.J.</t>
  </si>
  <si>
    <t>Jury: Koning, G.G. de</t>
  </si>
  <si>
    <t>Wilma Meulendijk</t>
  </si>
  <si>
    <t>Lion</t>
  </si>
  <si>
    <t>Z</t>
  </si>
  <si>
    <t>Kensington</t>
  </si>
  <si>
    <t>Tessa Jannink</t>
  </si>
  <si>
    <t>Fenna</t>
  </si>
  <si>
    <t>Peter Zeegers</t>
  </si>
  <si>
    <t>Canita</t>
  </si>
  <si>
    <t>ZZ</t>
  </si>
  <si>
    <t>Wicked Braveheart</t>
  </si>
  <si>
    <t>Flash</t>
  </si>
  <si>
    <t>Joris Lauwers</t>
  </si>
  <si>
    <t>Moorstreet Jagger</t>
  </si>
  <si>
    <t>Eva Eigenhuijsen</t>
  </si>
  <si>
    <t>Munnekenshof Delinde</t>
  </si>
  <si>
    <t>nn1/nn2</t>
  </si>
  <si>
    <t>Wilco van Veluw</t>
  </si>
  <si>
    <t>Izawalda, Finale boy</t>
  </si>
  <si>
    <t>Brent Janssen</t>
  </si>
  <si>
    <t>Fillyfee</t>
  </si>
  <si>
    <t>Rene Schuiling</t>
  </si>
  <si>
    <t>Chantal Brugmans</t>
  </si>
  <si>
    <t>nn1</t>
  </si>
  <si>
    <t>4-po</t>
  </si>
  <si>
    <t>Sophie Coolen</t>
  </si>
  <si>
    <t>Frans Coolen</t>
  </si>
  <si>
    <t>magnus</t>
  </si>
  <si>
    <t>Wilbrord Van den Broek</t>
  </si>
  <si>
    <t>love to dance</t>
  </si>
  <si>
    <t>marissa veeger</t>
  </si>
  <si>
    <t>2-po</t>
  </si>
  <si>
    <t>sam couwenberg</t>
  </si>
  <si>
    <t>Frank van der Doelen</t>
  </si>
  <si>
    <t>Kim Zuidema</t>
  </si>
  <si>
    <t>NAAM</t>
  </si>
  <si>
    <t>KLASSE</t>
  </si>
  <si>
    <t>PA/PO</t>
  </si>
  <si>
    <t>Wilbrord van de Broek</t>
  </si>
  <si>
    <t>U25</t>
  </si>
  <si>
    <t>Harrie van Hoof</t>
  </si>
  <si>
    <t>Marissa Schuiling</t>
  </si>
  <si>
    <t xml:space="preserve">Sam Couwenberg </t>
  </si>
  <si>
    <t>Angelina Zuidema</t>
  </si>
  <si>
    <t>Frank van de Doelen</t>
  </si>
  <si>
    <t>Jules Tienstra</t>
  </si>
  <si>
    <t>Eric Eijpelaer</t>
  </si>
  <si>
    <t>Strana</t>
  </si>
  <si>
    <t>Margie Janssen</t>
  </si>
  <si>
    <t xml:space="preserve">Gabriëlle Van den Broek </t>
  </si>
  <si>
    <t xml:space="preserve">Angeline Zuidema </t>
  </si>
  <si>
    <t>Uitslag SGM</t>
  </si>
  <si>
    <t>Punten</t>
  </si>
  <si>
    <t>Percentage</t>
  </si>
  <si>
    <t>Rang</t>
  </si>
  <si>
    <t>Paard/Pony</t>
  </si>
  <si>
    <t>ptn.</t>
  </si>
  <si>
    <t>Mari Van de Wetering</t>
  </si>
  <si>
    <t>Niolita C</t>
  </si>
  <si>
    <t>Klasse B</t>
  </si>
  <si>
    <t>Klasse L</t>
  </si>
  <si>
    <t>Uitslag</t>
  </si>
  <si>
    <t>Iris, Coen</t>
  </si>
  <si>
    <t>Klasse M</t>
  </si>
  <si>
    <t>Vaardigheid</t>
  </si>
  <si>
    <t>1po -L</t>
  </si>
  <si>
    <t>sptn1</t>
  </si>
  <si>
    <t>tijd1</t>
  </si>
  <si>
    <t>sptn2</t>
  </si>
  <si>
    <t>tijd2</t>
  </si>
  <si>
    <t>Uit7</t>
  </si>
  <si>
    <t>margie janssen</t>
  </si>
  <si>
    <t>power boy</t>
  </si>
  <si>
    <t>1pa-L</t>
  </si>
  <si>
    <t>x</t>
  </si>
  <si>
    <t>Uit10</t>
  </si>
  <si>
    <t>2pa-L</t>
  </si>
  <si>
    <t>1po-M/Z</t>
  </si>
  <si>
    <t>NG</t>
  </si>
  <si>
    <t>Robin</t>
  </si>
  <si>
    <t>1pa-M</t>
  </si>
  <si>
    <t>4po-M</t>
  </si>
  <si>
    <t>1pa-Z/ZZ</t>
  </si>
  <si>
    <t>2po-Z/ZZ</t>
  </si>
  <si>
    <t>2pa-M/Z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</si>
</sst>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/>
    <xf numFmtId="9" fontId="0" fillId="0" borderId="3" xfId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49" fontId="1" fillId="0" borderId="4" xfId="0" applyNumberFormat="1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topLeftCell="A4" workbookViewId="0">
      <selection activeCell="K17" sqref="K17"/>
    </sheetView>
  </sheetViews>
  <sheetFormatPr baseColWidth="10" defaultColWidth="9.1640625" defaultRowHeight="14" x14ac:dyDescent="0.15"/>
  <cols>
    <col min="1" max="1" width="6.1640625" style="1" customWidth="1"/>
    <col min="2" max="2" width="24.83203125" style="1" customWidth="1"/>
    <col min="3" max="3" width="18" style="1" bestFit="1" customWidth="1"/>
    <col min="4" max="4" width="6.6640625" style="3" customWidth="1"/>
    <col min="5" max="5" width="6.6640625" style="4" customWidth="1"/>
    <col min="6" max="16384" width="9.1640625" style="1"/>
  </cols>
  <sheetData>
    <row r="1" spans="1:6" x14ac:dyDescent="0.15">
      <c r="A1" s="1" t="s">
        <v>94</v>
      </c>
    </row>
    <row r="2" spans="1:6" x14ac:dyDescent="0.15">
      <c r="A2" s="12" t="s">
        <v>0</v>
      </c>
    </row>
    <row r="4" spans="1:6" x14ac:dyDescent="0.15">
      <c r="A4" s="1" t="s">
        <v>1</v>
      </c>
    </row>
    <row r="6" spans="1:6" x14ac:dyDescent="0.15">
      <c r="A6" s="1" t="s">
        <v>92</v>
      </c>
    </row>
    <row r="8" spans="1:6" x14ac:dyDescent="0.15">
      <c r="A8" s="5" t="s">
        <v>87</v>
      </c>
      <c r="B8" s="5" t="s">
        <v>2</v>
      </c>
      <c r="C8" s="5" t="s">
        <v>88</v>
      </c>
      <c r="D8" s="6" t="s">
        <v>3</v>
      </c>
      <c r="E8" s="20" t="s">
        <v>4</v>
      </c>
      <c r="F8" s="21" t="s">
        <v>89</v>
      </c>
    </row>
    <row r="9" spans="1:6" s="2" customFormat="1" x14ac:dyDescent="0.15">
      <c r="A9" s="22">
        <v>1</v>
      </c>
      <c r="B9" s="22" t="s">
        <v>27</v>
      </c>
      <c r="C9" s="22" t="s">
        <v>28</v>
      </c>
      <c r="D9" s="23" t="s">
        <v>19</v>
      </c>
      <c r="E9" s="24" t="s">
        <v>8</v>
      </c>
      <c r="F9" s="25">
        <v>184.5</v>
      </c>
    </row>
    <row r="10" spans="1:6" x14ac:dyDescent="0.15">
      <c r="A10" s="7">
        <v>2</v>
      </c>
      <c r="B10" s="7" t="s">
        <v>17</v>
      </c>
      <c r="C10" s="7" t="s">
        <v>18</v>
      </c>
      <c r="D10" s="9" t="s">
        <v>19</v>
      </c>
      <c r="E10" s="26" t="s">
        <v>8</v>
      </c>
      <c r="F10" s="27">
        <v>177.5</v>
      </c>
    </row>
    <row r="11" spans="1:6" x14ac:dyDescent="0.15">
      <c r="A11" s="7">
        <v>3</v>
      </c>
      <c r="B11" s="7" t="s">
        <v>79</v>
      </c>
      <c r="C11" s="7" t="s">
        <v>80</v>
      </c>
      <c r="D11" s="9" t="s">
        <v>19</v>
      </c>
      <c r="E11" s="26" t="s">
        <v>8</v>
      </c>
      <c r="F11" s="27">
        <v>171.5</v>
      </c>
    </row>
    <row r="12" spans="1:6" x14ac:dyDescent="0.15">
      <c r="A12" s="8">
        <v>4</v>
      </c>
      <c r="B12" s="8" t="s">
        <v>90</v>
      </c>
      <c r="C12" s="8" t="s">
        <v>91</v>
      </c>
      <c r="D12" s="10" t="s">
        <v>19</v>
      </c>
      <c r="E12" s="28" t="s">
        <v>8</v>
      </c>
      <c r="F12" s="29">
        <v>162.5</v>
      </c>
    </row>
    <row r="14" spans="1:6" x14ac:dyDescent="0.15">
      <c r="A14" s="1" t="s">
        <v>93</v>
      </c>
    </row>
    <row r="16" spans="1:6" x14ac:dyDescent="0.15">
      <c r="A16" s="5" t="s">
        <v>87</v>
      </c>
      <c r="B16" s="5" t="s">
        <v>2</v>
      </c>
      <c r="C16" s="5" t="s">
        <v>88</v>
      </c>
      <c r="D16" s="6" t="s">
        <v>3</v>
      </c>
      <c r="E16" s="20" t="s">
        <v>4</v>
      </c>
      <c r="F16" s="21" t="s">
        <v>89</v>
      </c>
    </row>
    <row r="17" spans="1:6" s="2" customFormat="1" x14ac:dyDescent="0.15">
      <c r="A17" s="30">
        <v>1</v>
      </c>
      <c r="B17" s="30" t="s">
        <v>20</v>
      </c>
      <c r="C17" s="30" t="s">
        <v>21</v>
      </c>
      <c r="D17" s="31" t="s">
        <v>11</v>
      </c>
      <c r="E17" s="32" t="s">
        <v>8</v>
      </c>
      <c r="F17" s="33">
        <v>195</v>
      </c>
    </row>
    <row r="18" spans="1:6" s="2" customFormat="1" x14ac:dyDescent="0.15">
      <c r="A18" s="22">
        <v>2</v>
      </c>
      <c r="B18" s="22" t="s">
        <v>29</v>
      </c>
      <c r="C18" s="22" t="s">
        <v>30</v>
      </c>
      <c r="D18" s="23" t="s">
        <v>11</v>
      </c>
      <c r="E18" s="24" t="s">
        <v>8</v>
      </c>
      <c r="F18" s="25">
        <v>191</v>
      </c>
    </row>
    <row r="19" spans="1:6" x14ac:dyDescent="0.15">
      <c r="A19" s="7">
        <v>3</v>
      </c>
      <c r="B19" s="7" t="s">
        <v>9</v>
      </c>
      <c r="C19" s="7" t="s">
        <v>10</v>
      </c>
      <c r="D19" s="9" t="s">
        <v>11</v>
      </c>
      <c r="E19" s="26" t="s">
        <v>8</v>
      </c>
      <c r="F19" s="27">
        <v>188</v>
      </c>
    </row>
    <row r="20" spans="1:6" x14ac:dyDescent="0.15">
      <c r="A20" s="7">
        <v>4</v>
      </c>
      <c r="B20" s="7" t="s">
        <v>22</v>
      </c>
      <c r="C20" s="7" t="s">
        <v>23</v>
      </c>
      <c r="D20" s="9" t="s">
        <v>11</v>
      </c>
      <c r="E20" s="26" t="s">
        <v>24</v>
      </c>
      <c r="F20" s="27">
        <v>184.5</v>
      </c>
    </row>
    <row r="21" spans="1:6" x14ac:dyDescent="0.15">
      <c r="A21" s="7">
        <v>5</v>
      </c>
      <c r="B21" s="7" t="s">
        <v>15</v>
      </c>
      <c r="C21" s="7" t="s">
        <v>16</v>
      </c>
      <c r="D21" s="9" t="s">
        <v>11</v>
      </c>
      <c r="E21" s="26" t="s">
        <v>14</v>
      </c>
      <c r="F21" s="27">
        <v>181.5</v>
      </c>
    </row>
    <row r="22" spans="1:6" x14ac:dyDescent="0.15">
      <c r="A22" s="7">
        <v>6</v>
      </c>
      <c r="B22" s="7" t="s">
        <v>25</v>
      </c>
      <c r="C22" s="7" t="s">
        <v>26</v>
      </c>
      <c r="D22" s="9" t="s">
        <v>11</v>
      </c>
      <c r="E22" s="26" t="s">
        <v>14</v>
      </c>
      <c r="F22" s="27">
        <v>177</v>
      </c>
    </row>
    <row r="23" spans="1:6" x14ac:dyDescent="0.15">
      <c r="A23" s="8">
        <v>7</v>
      </c>
      <c r="B23" s="8" t="s">
        <v>12</v>
      </c>
      <c r="C23" s="8" t="s">
        <v>13</v>
      </c>
      <c r="D23" s="10" t="s">
        <v>11</v>
      </c>
      <c r="E23" s="28" t="s">
        <v>14</v>
      </c>
      <c r="F23" s="29">
        <v>171</v>
      </c>
    </row>
    <row r="25" spans="1:6" x14ac:dyDescent="0.15">
      <c r="A25" s="1" t="s">
        <v>96</v>
      </c>
    </row>
    <row r="27" spans="1:6" x14ac:dyDescent="0.15">
      <c r="A27" s="5" t="s">
        <v>87</v>
      </c>
      <c r="B27" s="5" t="s">
        <v>2</v>
      </c>
      <c r="C27" s="5" t="s">
        <v>88</v>
      </c>
      <c r="D27" s="6" t="s">
        <v>3</v>
      </c>
      <c r="E27" s="20" t="s">
        <v>4</v>
      </c>
      <c r="F27" s="21" t="s">
        <v>89</v>
      </c>
    </row>
    <row r="28" spans="1:6" s="2" customFormat="1" x14ac:dyDescent="0.15">
      <c r="A28" s="22">
        <v>1</v>
      </c>
      <c r="B28" s="22" t="s">
        <v>5</v>
      </c>
      <c r="C28" s="22" t="s">
        <v>6</v>
      </c>
      <c r="D28" s="23" t="s">
        <v>7</v>
      </c>
      <c r="E28" s="24" t="s">
        <v>8</v>
      </c>
      <c r="F28" s="25">
        <v>187.5</v>
      </c>
    </row>
    <row r="29" spans="1:6" x14ac:dyDescent="0.15">
      <c r="A29" s="8">
        <v>2</v>
      </c>
      <c r="B29" s="8" t="s">
        <v>38</v>
      </c>
      <c r="C29" s="8" t="s">
        <v>95</v>
      </c>
      <c r="D29" s="10" t="s">
        <v>7</v>
      </c>
      <c r="E29" s="28" t="s">
        <v>24</v>
      </c>
      <c r="F29" s="29">
        <v>154</v>
      </c>
    </row>
    <row r="31" spans="1:6" x14ac:dyDescent="0.15">
      <c r="D31" s="1"/>
      <c r="E31" s="1"/>
    </row>
    <row r="32" spans="1:6" x14ac:dyDescent="0.15">
      <c r="D32" s="1"/>
      <c r="E32" s="1"/>
    </row>
    <row r="33" s="1" customFormat="1" x14ac:dyDescent="0.15"/>
    <row r="34" s="1" customFormat="1" x14ac:dyDescent="0.15"/>
    <row r="35" s="1" customFormat="1" x14ac:dyDescent="0.15"/>
    <row r="36" s="1" customFormat="1" x14ac:dyDescent="0.15"/>
    <row r="37" s="1" customFormat="1" x14ac:dyDescent="0.15"/>
    <row r="38" s="1" customFormat="1" x14ac:dyDescent="0.15"/>
    <row r="39" s="1" customFormat="1" x14ac:dyDescent="0.15"/>
    <row r="40" s="1" customFormat="1" x14ac:dyDescent="0.15"/>
    <row r="41" s="1" customFormat="1" x14ac:dyDescent="0.15"/>
    <row r="42" s="1" customFormat="1" x14ac:dyDescent="0.15"/>
    <row r="43" s="1" customFormat="1" x14ac:dyDescent="0.15"/>
    <row r="44" s="1" customFormat="1" x14ac:dyDescent="0.15"/>
    <row r="45" s="1" customFormat="1" x14ac:dyDescent="0.15"/>
    <row r="46" s="1" customFormat="1" x14ac:dyDescent="0.15"/>
    <row r="47" s="1" customFormat="1" x14ac:dyDescent="0.15"/>
    <row r="48" s="1" customFormat="1" x14ac:dyDescent="0.15"/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  <row r="64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workbookViewId="0">
      <selection activeCell="G29" sqref="G29"/>
    </sheetView>
  </sheetViews>
  <sheetFormatPr baseColWidth="10" defaultColWidth="8.83203125" defaultRowHeight="15" x14ac:dyDescent="0.2"/>
  <cols>
    <col min="1" max="1" width="6.5" customWidth="1"/>
    <col min="2" max="2" width="23.33203125" bestFit="1" customWidth="1"/>
    <col min="3" max="3" width="18" bestFit="1" customWidth="1"/>
    <col min="4" max="4" width="5.5" customWidth="1"/>
    <col min="5" max="5" width="7.1640625" customWidth="1"/>
  </cols>
  <sheetData>
    <row r="1" spans="1:6" x14ac:dyDescent="0.2">
      <c r="A1" s="1" t="s">
        <v>94</v>
      </c>
      <c r="B1" s="1"/>
      <c r="C1" s="1"/>
      <c r="D1" s="3"/>
      <c r="E1" s="4"/>
    </row>
    <row r="2" spans="1:6" x14ac:dyDescent="0.2">
      <c r="A2" s="12" t="s">
        <v>31</v>
      </c>
      <c r="B2" s="1"/>
      <c r="C2" s="1"/>
      <c r="D2" s="3"/>
      <c r="E2" s="4"/>
    </row>
    <row r="3" spans="1:6" x14ac:dyDescent="0.2">
      <c r="A3" s="1"/>
      <c r="B3" s="1"/>
      <c r="C3" s="1"/>
      <c r="D3" s="3"/>
      <c r="E3" s="4"/>
    </row>
    <row r="4" spans="1:6" x14ac:dyDescent="0.2">
      <c r="A4" s="1" t="s">
        <v>32</v>
      </c>
      <c r="B4" s="1"/>
      <c r="C4" s="1"/>
      <c r="D4" s="3"/>
      <c r="E4" s="4"/>
    </row>
    <row r="5" spans="1:6" x14ac:dyDescent="0.2">
      <c r="A5" s="1"/>
      <c r="B5" s="1"/>
      <c r="C5" s="1"/>
      <c r="D5" s="3"/>
      <c r="E5" s="4"/>
    </row>
    <row r="6" spans="1:6" s="1" customFormat="1" ht="14" x14ac:dyDescent="0.15">
      <c r="A6" s="1" t="s">
        <v>92</v>
      </c>
      <c r="D6" s="3"/>
      <c r="E6" s="4"/>
    </row>
    <row r="7" spans="1:6" s="1" customFormat="1" ht="14" x14ac:dyDescent="0.15">
      <c r="D7" s="3"/>
      <c r="E7" s="4"/>
    </row>
    <row r="8" spans="1:6" s="1" customFormat="1" ht="14" x14ac:dyDescent="0.15">
      <c r="A8" s="5" t="s">
        <v>87</v>
      </c>
      <c r="B8" s="5" t="s">
        <v>2</v>
      </c>
      <c r="C8" s="5" t="s">
        <v>88</v>
      </c>
      <c r="D8" s="6" t="s">
        <v>3</v>
      </c>
      <c r="E8" s="20" t="s">
        <v>4</v>
      </c>
      <c r="F8" s="21" t="s">
        <v>89</v>
      </c>
    </row>
    <row r="9" spans="1:6" s="2" customFormat="1" ht="14" x14ac:dyDescent="0.15">
      <c r="A9" s="22">
        <v>1</v>
      </c>
      <c r="B9" s="22" t="s">
        <v>17</v>
      </c>
      <c r="C9" s="22" t="s">
        <v>18</v>
      </c>
      <c r="D9" s="23" t="s">
        <v>19</v>
      </c>
      <c r="E9" s="24" t="s">
        <v>8</v>
      </c>
      <c r="F9" s="25">
        <v>200.5</v>
      </c>
    </row>
    <row r="10" spans="1:6" s="1" customFormat="1" ht="14" x14ac:dyDescent="0.15">
      <c r="A10" s="7">
        <v>2</v>
      </c>
      <c r="B10" s="7" t="s">
        <v>27</v>
      </c>
      <c r="C10" s="7" t="s">
        <v>28</v>
      </c>
      <c r="D10" s="9" t="s">
        <v>19</v>
      </c>
      <c r="E10" s="26" t="s">
        <v>8</v>
      </c>
      <c r="F10" s="27">
        <v>192</v>
      </c>
    </row>
    <row r="11" spans="1:6" s="1" customFormat="1" ht="14" x14ac:dyDescent="0.15">
      <c r="A11" s="7">
        <v>3</v>
      </c>
      <c r="B11" s="7" t="s">
        <v>79</v>
      </c>
      <c r="C11" s="7" t="s">
        <v>80</v>
      </c>
      <c r="D11" s="9" t="s">
        <v>19</v>
      </c>
      <c r="E11" s="26" t="s">
        <v>8</v>
      </c>
      <c r="F11" s="27">
        <v>188.5</v>
      </c>
    </row>
    <row r="12" spans="1:6" s="1" customFormat="1" ht="14" x14ac:dyDescent="0.15">
      <c r="A12" s="8">
        <v>4</v>
      </c>
      <c r="B12" s="8" t="s">
        <v>90</v>
      </c>
      <c r="C12" s="8" t="s">
        <v>91</v>
      </c>
      <c r="D12" s="10" t="s">
        <v>19</v>
      </c>
      <c r="E12" s="28" t="s">
        <v>8</v>
      </c>
      <c r="F12" s="29">
        <v>138</v>
      </c>
    </row>
    <row r="13" spans="1:6" s="1" customFormat="1" ht="14" x14ac:dyDescent="0.15">
      <c r="D13" s="3"/>
      <c r="E13" s="4"/>
    </row>
    <row r="14" spans="1:6" s="1" customFormat="1" ht="14" x14ac:dyDescent="0.15">
      <c r="A14" s="1" t="s">
        <v>93</v>
      </c>
      <c r="D14" s="3"/>
      <c r="E14" s="4"/>
    </row>
    <row r="15" spans="1:6" s="1" customFormat="1" ht="14" x14ac:dyDescent="0.15">
      <c r="D15" s="3"/>
      <c r="E15" s="4"/>
    </row>
    <row r="16" spans="1:6" s="1" customFormat="1" ht="14" x14ac:dyDescent="0.15">
      <c r="A16" s="5" t="s">
        <v>87</v>
      </c>
      <c r="B16" s="5" t="s">
        <v>2</v>
      </c>
      <c r="C16" s="5" t="s">
        <v>88</v>
      </c>
      <c r="D16" s="6" t="s">
        <v>3</v>
      </c>
      <c r="E16" s="20" t="s">
        <v>4</v>
      </c>
      <c r="F16" s="21" t="s">
        <v>89</v>
      </c>
    </row>
    <row r="17" spans="1:6" s="2" customFormat="1" ht="14" x14ac:dyDescent="0.15">
      <c r="A17" s="30">
        <v>1</v>
      </c>
      <c r="B17" s="30" t="s">
        <v>9</v>
      </c>
      <c r="C17" s="30" t="s">
        <v>10</v>
      </c>
      <c r="D17" s="31" t="s">
        <v>11</v>
      </c>
      <c r="E17" s="32" t="s">
        <v>8</v>
      </c>
      <c r="F17" s="33">
        <v>201</v>
      </c>
    </row>
    <row r="18" spans="1:6" s="2" customFormat="1" ht="14" x14ac:dyDescent="0.15">
      <c r="A18" s="22">
        <v>2</v>
      </c>
      <c r="B18" s="22" t="s">
        <v>12</v>
      </c>
      <c r="C18" s="22" t="s">
        <v>13</v>
      </c>
      <c r="D18" s="23" t="s">
        <v>11</v>
      </c>
      <c r="E18" s="24" t="s">
        <v>14</v>
      </c>
      <c r="F18" s="25">
        <v>197.5</v>
      </c>
    </row>
    <row r="19" spans="1:6" s="1" customFormat="1" ht="14" x14ac:dyDescent="0.15">
      <c r="A19" s="7">
        <v>3</v>
      </c>
      <c r="B19" s="7" t="s">
        <v>15</v>
      </c>
      <c r="C19" s="7" t="s">
        <v>16</v>
      </c>
      <c r="D19" s="9" t="s">
        <v>11</v>
      </c>
      <c r="E19" s="26" t="s">
        <v>14</v>
      </c>
      <c r="F19" s="27">
        <v>190</v>
      </c>
    </row>
    <row r="20" spans="1:6" s="1" customFormat="1" ht="14" x14ac:dyDescent="0.15">
      <c r="A20" s="7">
        <v>4</v>
      </c>
      <c r="B20" s="7" t="s">
        <v>25</v>
      </c>
      <c r="C20" s="7" t="s">
        <v>26</v>
      </c>
      <c r="D20" s="9" t="s">
        <v>11</v>
      </c>
      <c r="E20" s="26" t="s">
        <v>14</v>
      </c>
      <c r="F20" s="27">
        <v>184</v>
      </c>
    </row>
    <row r="21" spans="1:6" s="1" customFormat="1" ht="14" x14ac:dyDescent="0.15">
      <c r="A21" s="8">
        <v>5</v>
      </c>
      <c r="B21" s="8" t="s">
        <v>22</v>
      </c>
      <c r="C21" s="8" t="s">
        <v>23</v>
      </c>
      <c r="D21" s="10" t="s">
        <v>11</v>
      </c>
      <c r="E21" s="28" t="s">
        <v>24</v>
      </c>
      <c r="F21" s="29">
        <v>167.5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0"/>
  <sheetViews>
    <sheetView workbookViewId="0">
      <selection activeCell="L66" sqref="L66"/>
    </sheetView>
  </sheetViews>
  <sheetFormatPr baseColWidth="10" defaultColWidth="8.83203125" defaultRowHeight="15" x14ac:dyDescent="0.2"/>
  <cols>
    <col min="1" max="1" width="5.5" customWidth="1"/>
    <col min="2" max="2" width="24.33203125" bestFit="1" customWidth="1"/>
    <col min="3" max="3" width="22.5" bestFit="1" customWidth="1"/>
    <col min="4" max="4" width="6.5" customWidth="1"/>
    <col min="6" max="6" width="6.5" bestFit="1" customWidth="1"/>
    <col min="8" max="8" width="6.5" bestFit="1" customWidth="1"/>
    <col min="9" max="9" width="6.6640625" bestFit="1" customWidth="1"/>
  </cols>
  <sheetData>
    <row r="1" spans="1:9" x14ac:dyDescent="0.2">
      <c r="A1" s="12" t="s">
        <v>94</v>
      </c>
      <c r="B1" s="1" t="s">
        <v>97</v>
      </c>
      <c r="C1" s="1"/>
      <c r="D1" s="3"/>
      <c r="E1" s="4"/>
    </row>
    <row r="2" spans="1:9" x14ac:dyDescent="0.2">
      <c r="A2" s="1"/>
      <c r="B2" s="1"/>
      <c r="C2" s="1"/>
      <c r="D2" s="3"/>
      <c r="E2" s="4"/>
    </row>
    <row r="3" spans="1:9" x14ac:dyDescent="0.2">
      <c r="A3" s="1"/>
      <c r="B3" s="1"/>
      <c r="C3" s="1"/>
      <c r="D3" s="3"/>
      <c r="E3" s="4"/>
    </row>
    <row r="4" spans="1:9" x14ac:dyDescent="0.2">
      <c r="A4" s="1" t="s">
        <v>33</v>
      </c>
      <c r="B4" s="1"/>
      <c r="C4" s="1"/>
      <c r="D4" s="3"/>
      <c r="E4" s="4"/>
    </row>
    <row r="5" spans="1:9" x14ac:dyDescent="0.2">
      <c r="A5" s="1"/>
      <c r="B5" s="1"/>
      <c r="C5" s="1"/>
      <c r="D5" s="3"/>
      <c r="E5" s="4"/>
    </row>
    <row r="6" spans="1:9" s="1" customFormat="1" ht="14" x14ac:dyDescent="0.15">
      <c r="A6" s="1" t="s">
        <v>98</v>
      </c>
      <c r="D6" s="3"/>
      <c r="E6" s="4"/>
    </row>
    <row r="7" spans="1:9" s="1" customFormat="1" ht="14" x14ac:dyDescent="0.15">
      <c r="D7" s="3"/>
      <c r="E7" s="4"/>
    </row>
    <row r="8" spans="1:9" s="1" customFormat="1" ht="14" x14ac:dyDescent="0.15">
      <c r="A8" s="5" t="s">
        <v>87</v>
      </c>
      <c r="B8" s="5" t="s">
        <v>2</v>
      </c>
      <c r="C8" s="5" t="s">
        <v>88</v>
      </c>
      <c r="D8" s="6" t="s">
        <v>3</v>
      </c>
      <c r="E8" s="20" t="s">
        <v>4</v>
      </c>
      <c r="F8" s="5" t="s">
        <v>99</v>
      </c>
      <c r="G8" s="5" t="s">
        <v>100</v>
      </c>
      <c r="H8" s="5" t="s">
        <v>101</v>
      </c>
      <c r="I8" s="21" t="s">
        <v>102</v>
      </c>
    </row>
    <row r="9" spans="1:9" s="2" customFormat="1" ht="14" x14ac:dyDescent="0.15">
      <c r="A9" s="30">
        <v>1</v>
      </c>
      <c r="B9" s="30" t="s">
        <v>83</v>
      </c>
      <c r="C9" s="30" t="s">
        <v>43</v>
      </c>
      <c r="D9" s="31" t="s">
        <v>11</v>
      </c>
      <c r="E9" s="32" t="s">
        <v>14</v>
      </c>
      <c r="F9" s="30">
        <v>0</v>
      </c>
      <c r="G9" s="30">
        <v>127.59</v>
      </c>
      <c r="H9" s="30" t="s">
        <v>103</v>
      </c>
      <c r="I9" s="33"/>
    </row>
    <row r="10" spans="1:9" s="2" customFormat="1" ht="14" x14ac:dyDescent="0.15">
      <c r="A10" s="22">
        <v>2</v>
      </c>
      <c r="B10" s="22" t="s">
        <v>12</v>
      </c>
      <c r="C10" s="22" t="s">
        <v>13</v>
      </c>
      <c r="D10" s="23" t="s">
        <v>11</v>
      </c>
      <c r="E10" s="24" t="s">
        <v>14</v>
      </c>
      <c r="F10" s="22">
        <v>7</v>
      </c>
      <c r="G10" s="22">
        <v>152.26</v>
      </c>
      <c r="H10" s="22"/>
      <c r="I10" s="25"/>
    </row>
    <row r="11" spans="1:9" s="1" customFormat="1" ht="14" x14ac:dyDescent="0.15">
      <c r="A11" s="7">
        <v>3</v>
      </c>
      <c r="B11" s="7" t="s">
        <v>25</v>
      </c>
      <c r="C11" s="7" t="s">
        <v>26</v>
      </c>
      <c r="D11" s="9" t="s">
        <v>11</v>
      </c>
      <c r="E11" s="26" t="s">
        <v>14</v>
      </c>
      <c r="F11" s="7">
        <v>8.5</v>
      </c>
      <c r="G11" s="7">
        <v>149.19</v>
      </c>
      <c r="H11" s="7"/>
      <c r="I11" s="27"/>
    </row>
    <row r="12" spans="1:9" s="1" customFormat="1" ht="14" x14ac:dyDescent="0.15">
      <c r="A12" s="7">
        <v>4</v>
      </c>
      <c r="B12" s="7" t="s">
        <v>25</v>
      </c>
      <c r="C12" s="7" t="s">
        <v>26</v>
      </c>
      <c r="D12" s="9" t="s">
        <v>11</v>
      </c>
      <c r="E12" s="26" t="s">
        <v>14</v>
      </c>
      <c r="F12" s="7">
        <v>10</v>
      </c>
      <c r="G12" s="7">
        <v>158.78</v>
      </c>
      <c r="H12" s="7"/>
      <c r="I12" s="27"/>
    </row>
    <row r="13" spans="1:9" s="1" customFormat="1" ht="14" x14ac:dyDescent="0.15">
      <c r="A13" s="7">
        <v>5</v>
      </c>
      <c r="B13" s="7" t="s">
        <v>67</v>
      </c>
      <c r="C13" s="7" t="s">
        <v>56</v>
      </c>
      <c r="D13" s="9" t="s">
        <v>11</v>
      </c>
      <c r="E13" s="26" t="s">
        <v>14</v>
      </c>
      <c r="F13" s="7">
        <v>16</v>
      </c>
      <c r="G13" s="7">
        <v>180.18</v>
      </c>
      <c r="H13" s="7"/>
      <c r="I13" s="27"/>
    </row>
    <row r="14" spans="1:9" s="1" customFormat="1" ht="14" x14ac:dyDescent="0.15">
      <c r="A14" s="8">
        <v>6</v>
      </c>
      <c r="B14" s="8" t="s">
        <v>104</v>
      </c>
      <c r="C14" s="8" t="s">
        <v>105</v>
      </c>
      <c r="D14" s="10" t="s">
        <v>11</v>
      </c>
      <c r="E14" s="28" t="s">
        <v>14</v>
      </c>
      <c r="F14" s="8">
        <v>22.5</v>
      </c>
      <c r="G14" s="8">
        <v>155.71</v>
      </c>
      <c r="H14" s="8"/>
      <c r="I14" s="29"/>
    </row>
    <row r="15" spans="1:9" s="1" customFormat="1" ht="14" x14ac:dyDescent="0.15">
      <c r="D15" s="3"/>
      <c r="E15" s="4"/>
    </row>
    <row r="16" spans="1:9" s="1" customFormat="1" ht="14" x14ac:dyDescent="0.15">
      <c r="A16" s="1" t="s">
        <v>106</v>
      </c>
      <c r="D16" s="3"/>
      <c r="E16" s="4"/>
    </row>
    <row r="17" spans="1:9" s="1" customFormat="1" ht="14" x14ac:dyDescent="0.15">
      <c r="D17" s="3"/>
      <c r="E17" s="4"/>
    </row>
    <row r="18" spans="1:9" s="1" customFormat="1" ht="14" x14ac:dyDescent="0.15">
      <c r="A18" s="5" t="s">
        <v>87</v>
      </c>
      <c r="B18" s="5" t="s">
        <v>2</v>
      </c>
      <c r="C18" s="5" t="s">
        <v>88</v>
      </c>
      <c r="D18" s="6" t="s">
        <v>3</v>
      </c>
      <c r="E18" s="20" t="s">
        <v>4</v>
      </c>
      <c r="F18" s="5" t="s">
        <v>99</v>
      </c>
      <c r="G18" s="5" t="s">
        <v>100</v>
      </c>
      <c r="H18" s="5" t="s">
        <v>101</v>
      </c>
      <c r="I18" s="21" t="s">
        <v>102</v>
      </c>
    </row>
    <row r="19" spans="1:9" s="2" customFormat="1" ht="14" x14ac:dyDescent="0.15">
      <c r="A19" s="30">
        <v>1</v>
      </c>
      <c r="B19" s="30" t="s">
        <v>79</v>
      </c>
      <c r="C19" s="30" t="s">
        <v>80</v>
      </c>
      <c r="D19" s="31" t="s">
        <v>11</v>
      </c>
      <c r="E19" s="32" t="s">
        <v>8</v>
      </c>
      <c r="F19" s="30">
        <v>0</v>
      </c>
      <c r="G19" s="30">
        <v>130.61000000000001</v>
      </c>
      <c r="H19" s="30">
        <v>0</v>
      </c>
      <c r="I19" s="33">
        <v>82.96</v>
      </c>
    </row>
    <row r="20" spans="1:9" s="2" customFormat="1" ht="14" x14ac:dyDescent="0.15">
      <c r="A20" s="30">
        <v>2</v>
      </c>
      <c r="B20" s="30" t="s">
        <v>29</v>
      </c>
      <c r="C20" s="30" t="s">
        <v>30</v>
      </c>
      <c r="D20" s="31" t="s">
        <v>11</v>
      </c>
      <c r="E20" s="32" t="s">
        <v>8</v>
      </c>
      <c r="F20" s="30">
        <v>6</v>
      </c>
      <c r="G20" s="30">
        <v>142.82</v>
      </c>
      <c r="H20" s="30"/>
      <c r="I20" s="33"/>
    </row>
    <row r="21" spans="1:9" s="2" customFormat="1" ht="14" x14ac:dyDescent="0.15">
      <c r="A21" s="22">
        <v>3</v>
      </c>
      <c r="B21" s="22" t="s">
        <v>27</v>
      </c>
      <c r="C21" s="22" t="s">
        <v>28</v>
      </c>
      <c r="D21" s="23" t="s">
        <v>11</v>
      </c>
      <c r="E21" s="24" t="s">
        <v>8</v>
      </c>
      <c r="F21" s="22">
        <v>6</v>
      </c>
      <c r="G21" s="22">
        <v>156.51</v>
      </c>
      <c r="H21" s="22"/>
      <c r="I21" s="25"/>
    </row>
    <row r="22" spans="1:9" s="1" customFormat="1" ht="14" x14ac:dyDescent="0.15">
      <c r="A22" s="7">
        <v>4</v>
      </c>
      <c r="B22" s="7" t="s">
        <v>17</v>
      </c>
      <c r="C22" s="7" t="s">
        <v>18</v>
      </c>
      <c r="D22" s="9" t="s">
        <v>11</v>
      </c>
      <c r="E22" s="26" t="s">
        <v>8</v>
      </c>
      <c r="F22" s="7">
        <v>12.5</v>
      </c>
      <c r="G22" s="7">
        <v>163.9</v>
      </c>
      <c r="H22" s="7"/>
      <c r="I22" s="27"/>
    </row>
    <row r="23" spans="1:9" s="1" customFormat="1" ht="14" x14ac:dyDescent="0.15">
      <c r="A23" s="7">
        <v>5</v>
      </c>
      <c r="B23" s="7" t="s">
        <v>17</v>
      </c>
      <c r="C23" s="7" t="s">
        <v>18</v>
      </c>
      <c r="D23" s="9" t="s">
        <v>11</v>
      </c>
      <c r="E23" s="26" t="s">
        <v>8</v>
      </c>
      <c r="F23" s="7">
        <v>13</v>
      </c>
      <c r="G23" s="7">
        <v>152.66999999999999</v>
      </c>
      <c r="H23" s="7"/>
      <c r="I23" s="27"/>
    </row>
    <row r="24" spans="1:9" s="1" customFormat="1" ht="14" x14ac:dyDescent="0.15">
      <c r="A24" s="7">
        <v>6</v>
      </c>
      <c r="B24" s="7" t="s">
        <v>9</v>
      </c>
      <c r="C24" s="7" t="s">
        <v>10</v>
      </c>
      <c r="D24" s="9" t="s">
        <v>11</v>
      </c>
      <c r="E24" s="26" t="s">
        <v>8</v>
      </c>
      <c r="F24" s="7">
        <v>16</v>
      </c>
      <c r="G24" s="7">
        <v>187.56</v>
      </c>
      <c r="H24" s="7"/>
      <c r="I24" s="27"/>
    </row>
    <row r="25" spans="1:9" s="1" customFormat="1" ht="14" x14ac:dyDescent="0.15">
      <c r="A25" s="7">
        <v>7</v>
      </c>
      <c r="B25" s="7" t="s">
        <v>90</v>
      </c>
      <c r="C25" s="7" t="s">
        <v>91</v>
      </c>
      <c r="D25" s="9" t="s">
        <v>11</v>
      </c>
      <c r="E25" s="26" t="s">
        <v>8</v>
      </c>
      <c r="F25" s="7">
        <v>17</v>
      </c>
      <c r="G25" s="7">
        <v>178.9</v>
      </c>
      <c r="H25" s="7"/>
      <c r="I25" s="27"/>
    </row>
    <row r="26" spans="1:9" s="1" customFormat="1" ht="14" x14ac:dyDescent="0.15">
      <c r="A26" s="7">
        <v>8</v>
      </c>
      <c r="B26" s="7" t="s">
        <v>27</v>
      </c>
      <c r="C26" s="7" t="s">
        <v>28</v>
      </c>
      <c r="D26" s="9" t="s">
        <v>11</v>
      </c>
      <c r="E26" s="26" t="s">
        <v>8</v>
      </c>
      <c r="F26" s="7">
        <v>24</v>
      </c>
      <c r="G26" s="7">
        <v>192.25</v>
      </c>
      <c r="H26" s="7"/>
      <c r="I26" s="27"/>
    </row>
    <row r="27" spans="1:9" s="1" customFormat="1" ht="14" x14ac:dyDescent="0.15">
      <c r="A27" s="7" t="s">
        <v>107</v>
      </c>
      <c r="B27" s="7" t="s">
        <v>54</v>
      </c>
      <c r="C27" s="7" t="s">
        <v>44</v>
      </c>
      <c r="D27" s="9" t="s">
        <v>11</v>
      </c>
      <c r="E27" s="26" t="s">
        <v>8</v>
      </c>
      <c r="F27" s="7" t="s">
        <v>108</v>
      </c>
      <c r="G27" s="7"/>
      <c r="H27" s="7"/>
      <c r="I27" s="27"/>
    </row>
    <row r="28" spans="1:9" s="1" customFormat="1" ht="14" x14ac:dyDescent="0.15">
      <c r="A28" s="8"/>
      <c r="B28" s="8" t="s">
        <v>59</v>
      </c>
      <c r="C28" s="8" t="s">
        <v>60</v>
      </c>
      <c r="D28" s="10" t="s">
        <v>11</v>
      </c>
      <c r="E28" s="28" t="s">
        <v>8</v>
      </c>
      <c r="F28" s="8" t="s">
        <v>108</v>
      </c>
      <c r="G28" s="8"/>
      <c r="H28" s="8"/>
      <c r="I28" s="29"/>
    </row>
    <row r="29" spans="1:9" s="1" customFormat="1" ht="14" x14ac:dyDescent="0.15">
      <c r="D29" s="3"/>
      <c r="E29" s="4"/>
    </row>
    <row r="30" spans="1:9" s="1" customFormat="1" ht="14" x14ac:dyDescent="0.15">
      <c r="A30" s="1" t="s">
        <v>109</v>
      </c>
      <c r="D30" s="3"/>
      <c r="E30" s="4"/>
    </row>
    <row r="31" spans="1:9" s="1" customFormat="1" ht="14" x14ac:dyDescent="0.15">
      <c r="D31" s="3"/>
      <c r="E31" s="4"/>
    </row>
    <row r="32" spans="1:9" s="1" customFormat="1" ht="14" x14ac:dyDescent="0.15">
      <c r="A32" s="5" t="s">
        <v>87</v>
      </c>
      <c r="B32" s="5" t="s">
        <v>2</v>
      </c>
      <c r="C32" s="5" t="s">
        <v>88</v>
      </c>
      <c r="D32" s="6" t="s">
        <v>3</v>
      </c>
      <c r="E32" s="20" t="s">
        <v>4</v>
      </c>
      <c r="F32" s="5" t="s">
        <v>99</v>
      </c>
      <c r="G32" s="5" t="s">
        <v>100</v>
      </c>
      <c r="H32" s="5" t="s">
        <v>101</v>
      </c>
      <c r="I32" s="21" t="s">
        <v>102</v>
      </c>
    </row>
    <row r="33" spans="1:9" s="2" customFormat="1" ht="14" x14ac:dyDescent="0.15">
      <c r="A33" s="22">
        <v>1</v>
      </c>
      <c r="B33" s="22" t="s">
        <v>22</v>
      </c>
      <c r="C33" s="22" t="s">
        <v>23</v>
      </c>
      <c r="D33" s="23" t="s">
        <v>11</v>
      </c>
      <c r="E33" s="24" t="s">
        <v>24</v>
      </c>
      <c r="F33" s="22">
        <v>14</v>
      </c>
      <c r="G33" s="22">
        <v>171.75</v>
      </c>
      <c r="H33" s="22"/>
      <c r="I33" s="25"/>
    </row>
    <row r="34" spans="1:9" s="1" customFormat="1" ht="14" x14ac:dyDescent="0.15">
      <c r="A34" s="29">
        <v>2</v>
      </c>
      <c r="B34" s="29" t="s">
        <v>22</v>
      </c>
      <c r="C34" s="29" t="s">
        <v>23</v>
      </c>
      <c r="D34" s="35" t="s">
        <v>11</v>
      </c>
      <c r="E34" s="11" t="s">
        <v>24</v>
      </c>
      <c r="F34" s="29">
        <v>15</v>
      </c>
      <c r="G34" s="29">
        <v>173.72</v>
      </c>
      <c r="H34" s="29"/>
      <c r="I34" s="29"/>
    </row>
    <row r="35" spans="1:9" s="1" customFormat="1" ht="14" x14ac:dyDescent="0.15">
      <c r="D35" s="3"/>
      <c r="E35" s="4"/>
    </row>
    <row r="36" spans="1:9" s="1" customFormat="1" ht="14" x14ac:dyDescent="0.15">
      <c r="A36" s="1" t="s">
        <v>110</v>
      </c>
      <c r="D36" s="3"/>
      <c r="E36" s="4"/>
    </row>
    <row r="37" spans="1:9" s="1" customFormat="1" ht="14" x14ac:dyDescent="0.15">
      <c r="D37" s="3"/>
      <c r="E37" s="4"/>
    </row>
    <row r="38" spans="1:9" s="1" customFormat="1" ht="14" x14ac:dyDescent="0.15">
      <c r="A38" s="5" t="s">
        <v>87</v>
      </c>
      <c r="B38" s="5" t="s">
        <v>2</v>
      </c>
      <c r="C38" s="5" t="s">
        <v>88</v>
      </c>
      <c r="D38" s="6" t="s">
        <v>3</v>
      </c>
      <c r="E38" s="20" t="s">
        <v>4</v>
      </c>
      <c r="F38" s="5" t="s">
        <v>99</v>
      </c>
      <c r="G38" s="5" t="s">
        <v>100</v>
      </c>
      <c r="H38" s="5" t="s">
        <v>101</v>
      </c>
      <c r="I38" s="21" t="s">
        <v>102</v>
      </c>
    </row>
    <row r="39" spans="1:9" s="2" customFormat="1" ht="14" x14ac:dyDescent="0.15">
      <c r="A39" s="22">
        <v>1</v>
      </c>
      <c r="B39" s="22" t="s">
        <v>45</v>
      </c>
      <c r="C39" s="22" t="s">
        <v>46</v>
      </c>
      <c r="D39" s="23" t="s">
        <v>7</v>
      </c>
      <c r="E39" s="24" t="s">
        <v>14</v>
      </c>
      <c r="F39" s="22">
        <v>0</v>
      </c>
      <c r="G39" s="22">
        <v>172.1</v>
      </c>
      <c r="H39" s="22" t="s">
        <v>111</v>
      </c>
      <c r="I39" s="25"/>
    </row>
    <row r="40" spans="1:9" s="1" customFormat="1" ht="14" x14ac:dyDescent="0.15">
      <c r="A40" s="7">
        <v>2</v>
      </c>
      <c r="B40" s="7" t="s">
        <v>15</v>
      </c>
      <c r="C40" s="7" t="s">
        <v>16</v>
      </c>
      <c r="D40" s="9" t="s">
        <v>7</v>
      </c>
      <c r="E40" s="26" t="s">
        <v>14</v>
      </c>
      <c r="F40" s="7">
        <v>11</v>
      </c>
      <c r="G40" s="7">
        <v>182.36</v>
      </c>
      <c r="H40" s="7"/>
      <c r="I40" s="27"/>
    </row>
    <row r="41" spans="1:9" s="1" customFormat="1" ht="14" x14ac:dyDescent="0.15">
      <c r="A41" s="7">
        <v>3</v>
      </c>
      <c r="B41" s="8" t="s">
        <v>47</v>
      </c>
      <c r="C41" s="8" t="s">
        <v>48</v>
      </c>
      <c r="D41" s="10" t="s">
        <v>36</v>
      </c>
      <c r="E41" s="28" t="s">
        <v>14</v>
      </c>
      <c r="F41" s="8">
        <v>11.5</v>
      </c>
      <c r="G41" s="8">
        <v>182.35</v>
      </c>
      <c r="H41" s="7"/>
      <c r="I41" s="27"/>
    </row>
    <row r="42" spans="1:9" s="1" customFormat="1" ht="14" x14ac:dyDescent="0.15">
      <c r="A42" s="7">
        <v>4</v>
      </c>
      <c r="B42" s="8" t="s">
        <v>47</v>
      </c>
      <c r="C42" s="8" t="s">
        <v>48</v>
      </c>
      <c r="D42" s="10" t="s">
        <v>36</v>
      </c>
      <c r="E42" s="28" t="s">
        <v>14</v>
      </c>
      <c r="F42" s="8">
        <v>15.5</v>
      </c>
      <c r="G42" s="8">
        <v>178.18</v>
      </c>
      <c r="H42" s="7"/>
      <c r="I42" s="27"/>
    </row>
    <row r="43" spans="1:9" s="1" customFormat="1" ht="14" x14ac:dyDescent="0.15">
      <c r="A43" s="8">
        <v>5</v>
      </c>
      <c r="B43" s="8" t="s">
        <v>78</v>
      </c>
      <c r="C43" s="8" t="s">
        <v>112</v>
      </c>
      <c r="D43" s="10" t="s">
        <v>7</v>
      </c>
      <c r="E43" s="28" t="s">
        <v>14</v>
      </c>
      <c r="F43" s="8">
        <v>22.5</v>
      </c>
      <c r="G43" s="8">
        <v>181.99</v>
      </c>
      <c r="H43" s="8"/>
      <c r="I43" s="29"/>
    </row>
    <row r="44" spans="1:9" s="1" customFormat="1" ht="14" x14ac:dyDescent="0.15">
      <c r="D44" s="3"/>
      <c r="E44" s="4"/>
    </row>
    <row r="45" spans="1:9" s="1" customFormat="1" ht="14" x14ac:dyDescent="0.15">
      <c r="A45" s="1" t="s">
        <v>113</v>
      </c>
      <c r="D45" s="3"/>
      <c r="E45" s="4"/>
    </row>
    <row r="46" spans="1:9" s="1" customFormat="1" ht="14" x14ac:dyDescent="0.15">
      <c r="D46" s="3"/>
      <c r="E46" s="4"/>
    </row>
    <row r="47" spans="1:9" s="1" customFormat="1" ht="14" x14ac:dyDescent="0.15">
      <c r="A47" s="5" t="s">
        <v>87</v>
      </c>
      <c r="B47" s="5" t="s">
        <v>2</v>
      </c>
      <c r="C47" s="5" t="s">
        <v>88</v>
      </c>
      <c r="D47" s="6" t="s">
        <v>3</v>
      </c>
      <c r="E47" s="20" t="s">
        <v>4</v>
      </c>
      <c r="F47" s="5" t="s">
        <v>99</v>
      </c>
      <c r="G47" s="5" t="s">
        <v>100</v>
      </c>
      <c r="H47" s="5" t="s">
        <v>101</v>
      </c>
      <c r="I47" s="21" t="s">
        <v>102</v>
      </c>
    </row>
    <row r="48" spans="1:9" s="2" customFormat="1" ht="14" x14ac:dyDescent="0.15">
      <c r="A48" s="22">
        <v>1</v>
      </c>
      <c r="B48" s="22" t="s">
        <v>20</v>
      </c>
      <c r="C48" s="22" t="s">
        <v>21</v>
      </c>
      <c r="D48" s="23" t="s">
        <v>7</v>
      </c>
      <c r="E48" s="24" t="s">
        <v>8</v>
      </c>
      <c r="F48" s="22">
        <v>3</v>
      </c>
      <c r="G48" s="22">
        <v>169.13</v>
      </c>
      <c r="H48" s="22"/>
      <c r="I48" s="25"/>
    </row>
    <row r="49" spans="1:9" s="1" customFormat="1" ht="14" x14ac:dyDescent="0.15">
      <c r="A49" s="8">
        <v>2</v>
      </c>
      <c r="B49" s="8" t="s">
        <v>82</v>
      </c>
      <c r="C49" s="8" t="s">
        <v>6</v>
      </c>
      <c r="D49" s="10" t="s">
        <v>7</v>
      </c>
      <c r="E49" s="28" t="s">
        <v>8</v>
      </c>
      <c r="F49" s="8">
        <v>18</v>
      </c>
      <c r="G49" s="8">
        <v>191.13</v>
      </c>
      <c r="H49" s="8"/>
      <c r="I49" s="29"/>
    </row>
    <row r="50" spans="1:9" s="1" customFormat="1" ht="14" x14ac:dyDescent="0.15">
      <c r="D50" s="3"/>
      <c r="E50" s="4"/>
    </row>
    <row r="51" spans="1:9" s="1" customFormat="1" ht="14" x14ac:dyDescent="0.15">
      <c r="A51" s="1" t="s">
        <v>114</v>
      </c>
      <c r="D51" s="3"/>
      <c r="E51" s="4"/>
    </row>
    <row r="52" spans="1:9" s="1" customFormat="1" ht="14" x14ac:dyDescent="0.15">
      <c r="D52" s="3"/>
      <c r="E52" s="4"/>
    </row>
    <row r="53" spans="1:9" s="1" customFormat="1" ht="14" x14ac:dyDescent="0.15">
      <c r="A53" s="5" t="s">
        <v>87</v>
      </c>
      <c r="B53" s="5" t="s">
        <v>2</v>
      </c>
      <c r="C53" s="5" t="s">
        <v>88</v>
      </c>
      <c r="D53" s="6" t="s">
        <v>3</v>
      </c>
      <c r="E53" s="20" t="s">
        <v>4</v>
      </c>
      <c r="F53" s="5" t="s">
        <v>99</v>
      </c>
      <c r="G53" s="5" t="s">
        <v>100</v>
      </c>
      <c r="H53" s="5" t="s">
        <v>101</v>
      </c>
      <c r="I53" s="21" t="s">
        <v>102</v>
      </c>
    </row>
    <row r="54" spans="1:9" s="2" customFormat="1" ht="14" x14ac:dyDescent="0.15">
      <c r="A54" s="22">
        <v>1</v>
      </c>
      <c r="B54" s="22" t="s">
        <v>55</v>
      </c>
      <c r="C54" s="22" t="s">
        <v>56</v>
      </c>
      <c r="D54" s="23" t="s">
        <v>7</v>
      </c>
      <c r="E54" s="24" t="s">
        <v>57</v>
      </c>
      <c r="F54" s="22">
        <v>36.5</v>
      </c>
      <c r="G54" s="22">
        <v>231.85</v>
      </c>
      <c r="H54" s="22"/>
      <c r="I54" s="25"/>
    </row>
    <row r="55" spans="1:9" s="1" customFormat="1" ht="14" x14ac:dyDescent="0.15">
      <c r="D55" s="3"/>
      <c r="E55" s="4"/>
    </row>
    <row r="56" spans="1:9" s="1" customFormat="1" ht="14" x14ac:dyDescent="0.15">
      <c r="A56" s="1" t="s">
        <v>115</v>
      </c>
      <c r="D56" s="3"/>
      <c r="E56" s="4"/>
    </row>
    <row r="57" spans="1:9" s="1" customFormat="1" ht="14" x14ac:dyDescent="0.15">
      <c r="D57" s="3"/>
      <c r="E57" s="4"/>
    </row>
    <row r="58" spans="1:9" s="1" customFormat="1" ht="14" x14ac:dyDescent="0.15">
      <c r="A58" s="5" t="s">
        <v>87</v>
      </c>
      <c r="B58" s="5" t="s">
        <v>2</v>
      </c>
      <c r="C58" s="5" t="s">
        <v>88</v>
      </c>
      <c r="D58" s="6" t="s">
        <v>3</v>
      </c>
      <c r="E58" s="20" t="s">
        <v>4</v>
      </c>
      <c r="F58" s="5" t="s">
        <v>99</v>
      </c>
      <c r="G58" s="5" t="s">
        <v>100</v>
      </c>
      <c r="H58" s="5" t="s">
        <v>101</v>
      </c>
      <c r="I58" s="21" t="s">
        <v>102</v>
      </c>
    </row>
    <row r="59" spans="1:9" s="2" customFormat="1" ht="14" x14ac:dyDescent="0.15">
      <c r="A59" s="25">
        <v>1</v>
      </c>
      <c r="B59" s="22" t="s">
        <v>40</v>
      </c>
      <c r="C59" s="22" t="s">
        <v>41</v>
      </c>
      <c r="D59" s="23" t="s">
        <v>42</v>
      </c>
      <c r="E59" s="24" t="s">
        <v>8</v>
      </c>
      <c r="F59" s="22">
        <v>3</v>
      </c>
      <c r="G59" s="22">
        <v>164.12</v>
      </c>
      <c r="H59" s="25"/>
      <c r="I59" s="25"/>
    </row>
    <row r="60" spans="1:9" s="2" customFormat="1" ht="14" x14ac:dyDescent="0.15">
      <c r="A60" s="25">
        <v>2</v>
      </c>
      <c r="B60" s="25" t="s">
        <v>34</v>
      </c>
      <c r="C60" s="25" t="s">
        <v>35</v>
      </c>
      <c r="D60" s="36" t="s">
        <v>36</v>
      </c>
      <c r="E60" s="37" t="s">
        <v>8</v>
      </c>
      <c r="F60" s="25">
        <v>3</v>
      </c>
      <c r="G60" s="25">
        <v>166.35</v>
      </c>
      <c r="H60" s="25"/>
      <c r="I60" s="25"/>
    </row>
    <row r="61" spans="1:9" s="1" customFormat="1" ht="14" x14ac:dyDescent="0.15">
      <c r="A61" s="8">
        <v>3</v>
      </c>
      <c r="B61" s="8" t="s">
        <v>58</v>
      </c>
      <c r="C61" s="8" t="s">
        <v>56</v>
      </c>
      <c r="D61" s="10" t="s">
        <v>36</v>
      </c>
      <c r="E61" s="28" t="s">
        <v>8</v>
      </c>
      <c r="F61" s="8">
        <v>9</v>
      </c>
      <c r="G61" s="8">
        <v>162.28</v>
      </c>
      <c r="H61" s="8"/>
      <c r="I61" s="29"/>
    </row>
    <row r="62" spans="1:9" s="1" customFormat="1" ht="14" x14ac:dyDescent="0.15">
      <c r="A62" s="7">
        <v>4</v>
      </c>
      <c r="B62" s="7" t="s">
        <v>52</v>
      </c>
      <c r="C62" s="7" t="s">
        <v>53</v>
      </c>
      <c r="D62" s="9" t="s">
        <v>36</v>
      </c>
      <c r="E62" s="26" t="s">
        <v>8</v>
      </c>
      <c r="F62" s="7">
        <v>9</v>
      </c>
      <c r="G62" s="7">
        <v>163.47999999999999</v>
      </c>
      <c r="H62" s="7"/>
      <c r="I62" s="27"/>
    </row>
    <row r="63" spans="1:9" s="1" customFormat="1" ht="14" x14ac:dyDescent="0.15">
      <c r="A63" s="7">
        <v>5</v>
      </c>
      <c r="B63" s="7" t="s">
        <v>20</v>
      </c>
      <c r="C63" s="7" t="s">
        <v>37</v>
      </c>
      <c r="D63" s="9" t="s">
        <v>36</v>
      </c>
      <c r="E63" s="26" t="s">
        <v>8</v>
      </c>
      <c r="F63" s="7">
        <v>9</v>
      </c>
      <c r="G63" s="7">
        <v>175.36</v>
      </c>
      <c r="H63" s="7"/>
      <c r="I63" s="27"/>
    </row>
    <row r="64" spans="1:9" s="1" customFormat="1" ht="14" x14ac:dyDescent="0.15">
      <c r="A64" s="7">
        <v>6</v>
      </c>
      <c r="B64" s="7" t="s">
        <v>61</v>
      </c>
      <c r="C64" s="7" t="s">
        <v>62</v>
      </c>
      <c r="D64" s="9" t="s">
        <v>36</v>
      </c>
      <c r="E64" s="26" t="s">
        <v>8</v>
      </c>
      <c r="F64" s="7">
        <v>9</v>
      </c>
      <c r="G64" s="7">
        <v>177.65</v>
      </c>
      <c r="H64" s="7"/>
      <c r="I64" s="27"/>
    </row>
    <row r="65" spans="1:9" s="1" customFormat="1" ht="14" x14ac:dyDescent="0.15">
      <c r="A65" s="7">
        <v>7</v>
      </c>
      <c r="B65" s="7" t="s">
        <v>38</v>
      </c>
      <c r="C65" s="7" t="s">
        <v>39</v>
      </c>
      <c r="D65" s="9" t="s">
        <v>36</v>
      </c>
      <c r="E65" s="26" t="s">
        <v>8</v>
      </c>
      <c r="F65" s="7">
        <v>21</v>
      </c>
      <c r="G65" s="7">
        <v>200</v>
      </c>
      <c r="H65" s="7"/>
      <c r="I65" s="27"/>
    </row>
    <row r="66" spans="1:9" s="1" customFormat="1" ht="14" x14ac:dyDescent="0.15">
      <c r="A66" s="29">
        <v>8</v>
      </c>
      <c r="B66" s="29" t="s">
        <v>38</v>
      </c>
      <c r="C66" s="29" t="s">
        <v>39</v>
      </c>
      <c r="D66" s="35" t="s">
        <v>36</v>
      </c>
      <c r="E66" s="11" t="s">
        <v>8</v>
      </c>
      <c r="F66" s="29">
        <v>24</v>
      </c>
      <c r="G66" s="29">
        <v>205.02</v>
      </c>
      <c r="H66" s="29"/>
      <c r="I66" s="29"/>
    </row>
    <row r="67" spans="1:9" s="1" customFormat="1" ht="14" x14ac:dyDescent="0.15">
      <c r="D67" s="3"/>
      <c r="E67" s="4"/>
    </row>
    <row r="68" spans="1:9" s="1" customFormat="1" ht="14" x14ac:dyDescent="0.15">
      <c r="A68" s="1" t="s">
        <v>116</v>
      </c>
      <c r="D68" s="3"/>
      <c r="E68" s="4"/>
    </row>
    <row r="69" spans="1:9" s="1" customFormat="1" ht="14" x14ac:dyDescent="0.15">
      <c r="D69" s="3"/>
      <c r="E69" s="4"/>
    </row>
    <row r="70" spans="1:9" s="1" customFormat="1" ht="14" x14ac:dyDescent="0.15">
      <c r="A70" s="5" t="s">
        <v>87</v>
      </c>
      <c r="B70" s="5" t="s">
        <v>2</v>
      </c>
      <c r="C70" s="5" t="s">
        <v>88</v>
      </c>
      <c r="D70" s="6" t="s">
        <v>3</v>
      </c>
      <c r="E70" s="20" t="s">
        <v>4</v>
      </c>
      <c r="F70" s="5" t="s">
        <v>99</v>
      </c>
      <c r="G70" s="5" t="s">
        <v>100</v>
      </c>
      <c r="H70" s="5" t="s">
        <v>101</v>
      </c>
      <c r="I70" s="21" t="s">
        <v>102</v>
      </c>
    </row>
    <row r="71" spans="1:9" s="2" customFormat="1" ht="14" x14ac:dyDescent="0.15">
      <c r="A71" s="22">
        <v>1</v>
      </c>
      <c r="B71" s="22" t="s">
        <v>65</v>
      </c>
      <c r="C71" s="22" t="s">
        <v>49</v>
      </c>
      <c r="D71" s="23" t="s">
        <v>36</v>
      </c>
      <c r="E71" s="24" t="s">
        <v>64</v>
      </c>
      <c r="F71" s="22">
        <v>27.5</v>
      </c>
      <c r="G71" s="22">
        <v>200.12</v>
      </c>
      <c r="H71" s="22"/>
      <c r="I71" s="25"/>
    </row>
    <row r="72" spans="1:9" s="2" customFormat="1" ht="14" x14ac:dyDescent="0.15">
      <c r="A72" s="8">
        <v>2</v>
      </c>
      <c r="B72" s="8" t="s">
        <v>63</v>
      </c>
      <c r="C72" s="8" t="s">
        <v>49</v>
      </c>
      <c r="D72" s="10" t="s">
        <v>42</v>
      </c>
      <c r="E72" s="28" t="s">
        <v>64</v>
      </c>
      <c r="F72" s="8">
        <v>35.5</v>
      </c>
      <c r="G72" s="8">
        <v>230.91</v>
      </c>
      <c r="H72" s="8"/>
      <c r="I72" s="29"/>
    </row>
    <row r="73" spans="1:9" s="1" customFormat="1" ht="14" x14ac:dyDescent="0.15">
      <c r="D73" s="3"/>
      <c r="E73" s="4"/>
    </row>
    <row r="74" spans="1:9" s="1" customFormat="1" ht="14" x14ac:dyDescent="0.15">
      <c r="A74" s="1" t="s">
        <v>117</v>
      </c>
      <c r="D74" s="3"/>
      <c r="E74" s="4"/>
    </row>
    <row r="75" spans="1:9" s="1" customFormat="1" ht="14" x14ac:dyDescent="0.15">
      <c r="D75" s="3"/>
      <c r="E75" s="4"/>
    </row>
    <row r="76" spans="1:9" s="1" customFormat="1" ht="14" x14ac:dyDescent="0.15">
      <c r="A76" s="5" t="s">
        <v>87</v>
      </c>
      <c r="B76" s="5" t="s">
        <v>2</v>
      </c>
      <c r="C76" s="5" t="s">
        <v>88</v>
      </c>
      <c r="D76" s="6" t="s">
        <v>3</v>
      </c>
      <c r="E76" s="20" t="s">
        <v>4</v>
      </c>
      <c r="F76" s="5" t="s">
        <v>99</v>
      </c>
      <c r="G76" s="5" t="s">
        <v>100</v>
      </c>
      <c r="H76" s="5" t="s">
        <v>101</v>
      </c>
      <c r="I76" s="21" t="s">
        <v>102</v>
      </c>
    </row>
    <row r="77" spans="1:9" s="2" customFormat="1" ht="14" x14ac:dyDescent="0.15">
      <c r="A77" s="22">
        <v>1</v>
      </c>
      <c r="B77" s="22" t="s">
        <v>66</v>
      </c>
      <c r="C77" s="22" t="s">
        <v>49</v>
      </c>
      <c r="D77" s="23" t="s">
        <v>36</v>
      </c>
      <c r="E77" s="24" t="s">
        <v>24</v>
      </c>
      <c r="F77" s="22">
        <v>23.5</v>
      </c>
      <c r="G77" s="22">
        <v>190.9</v>
      </c>
      <c r="H77" s="22"/>
      <c r="I77" s="25"/>
    </row>
    <row r="78" spans="1:9" s="1" customFormat="1" ht="14" x14ac:dyDescent="0.15">
      <c r="A78" s="8">
        <v>2</v>
      </c>
      <c r="B78" s="8" t="s">
        <v>50</v>
      </c>
      <c r="C78" s="8" t="s">
        <v>51</v>
      </c>
      <c r="D78" s="10" t="s">
        <v>7</v>
      </c>
      <c r="E78" s="28" t="s">
        <v>24</v>
      </c>
      <c r="F78" s="8">
        <v>35.5</v>
      </c>
      <c r="G78" s="8">
        <v>227.12</v>
      </c>
      <c r="H78" s="8"/>
      <c r="I78" s="29"/>
    </row>
    <row r="79" spans="1:9" s="1" customFormat="1" ht="14" x14ac:dyDescent="0.15">
      <c r="D79" s="3"/>
      <c r="E79" s="4"/>
    </row>
    <row r="80" spans="1:9" s="1" customFormat="1" ht="14" x14ac:dyDescent="0.15">
      <c r="D80" s="3"/>
      <c r="E80" s="4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workbookViewId="0">
      <selection activeCell="I13" sqref="I13"/>
    </sheetView>
  </sheetViews>
  <sheetFormatPr baseColWidth="10" defaultColWidth="8.83203125" defaultRowHeight="15" x14ac:dyDescent="0.2"/>
  <cols>
    <col min="1" max="1" width="21.6640625" customWidth="1"/>
    <col min="5" max="5" width="11" bestFit="1" customWidth="1"/>
  </cols>
  <sheetData>
    <row r="1" spans="1:5" x14ac:dyDescent="0.2">
      <c r="A1" s="18" t="s">
        <v>84</v>
      </c>
      <c r="B1" s="14"/>
      <c r="C1" s="15"/>
      <c r="D1" s="16"/>
      <c r="E1" s="17"/>
    </row>
    <row r="2" spans="1:5" x14ac:dyDescent="0.2">
      <c r="A2" s="14"/>
      <c r="B2" s="14"/>
      <c r="C2" s="15"/>
      <c r="D2" s="16"/>
      <c r="E2" s="17"/>
    </row>
    <row r="3" spans="1:5" x14ac:dyDescent="0.2">
      <c r="A3" s="13" t="s">
        <v>68</v>
      </c>
      <c r="B3" s="13" t="s">
        <v>69</v>
      </c>
      <c r="C3" s="13" t="s">
        <v>70</v>
      </c>
      <c r="D3" s="13" t="s">
        <v>85</v>
      </c>
      <c r="E3" s="13" t="s">
        <v>86</v>
      </c>
    </row>
    <row r="4" spans="1:5" x14ac:dyDescent="0.2">
      <c r="A4" s="34" t="s">
        <v>58</v>
      </c>
      <c r="B4" s="34" t="s">
        <v>72</v>
      </c>
      <c r="C4" s="34" t="s">
        <v>8</v>
      </c>
      <c r="D4" s="13">
        <v>108</v>
      </c>
      <c r="E4" s="19">
        <f>100/170*D4/100</f>
        <v>0.63529411764705879</v>
      </c>
    </row>
    <row r="5" spans="1:5" x14ac:dyDescent="0.2">
      <c r="A5" s="13" t="s">
        <v>76</v>
      </c>
      <c r="B5" s="13" t="s">
        <v>11</v>
      </c>
      <c r="C5" s="13" t="s">
        <v>14</v>
      </c>
      <c r="D5" s="13">
        <f>7+6+7+7+6+7+6.5+6+6.5+6.5+7+6.5+6.5+7+6+7+7+6+6+6.5+6.5+6.5+7+8</f>
        <v>159</v>
      </c>
      <c r="E5" s="19">
        <f>100/240*D5/100</f>
        <v>0.66249999999999998</v>
      </c>
    </row>
    <row r="6" spans="1:5" x14ac:dyDescent="0.2">
      <c r="A6" s="13" t="s">
        <v>67</v>
      </c>
      <c r="B6" s="13" t="s">
        <v>11</v>
      </c>
      <c r="C6" s="13" t="s">
        <v>14</v>
      </c>
      <c r="D6" s="13">
        <v>142.5</v>
      </c>
      <c r="E6" s="19">
        <f>100/240*D6/100</f>
        <v>0.59375</v>
      </c>
    </row>
    <row r="7" spans="1:5" x14ac:dyDescent="0.2">
      <c r="A7" s="13" t="s">
        <v>59</v>
      </c>
      <c r="B7" s="13" t="s">
        <v>11</v>
      </c>
      <c r="C7" s="13" t="s">
        <v>8</v>
      </c>
      <c r="D7" s="13">
        <f>7.5+5+5.5+5.5+6+6.5+6+5+6.5+6.5+6.5+6+6.5+6+5.5+6+7+7+6+6.5+6.5+6.5+6.5+7</f>
        <v>149.5</v>
      </c>
      <c r="E7" s="19">
        <f>100/240*D7/100</f>
        <v>0.62291666666666667</v>
      </c>
    </row>
    <row r="8" spans="1:5" x14ac:dyDescent="0.2">
      <c r="A8" s="13" t="s">
        <v>54</v>
      </c>
      <c r="B8" s="13" t="s">
        <v>11</v>
      </c>
      <c r="C8" s="13" t="s">
        <v>24</v>
      </c>
      <c r="D8" s="13">
        <v>149.5</v>
      </c>
      <c r="E8" s="19">
        <f>100/240*D8/100</f>
        <v>0.62291666666666667</v>
      </c>
    </row>
    <row r="9" spans="1:5" x14ac:dyDescent="0.2">
      <c r="A9" s="13" t="s">
        <v>45</v>
      </c>
      <c r="B9" s="13" t="s">
        <v>7</v>
      </c>
      <c r="C9" s="13" t="s">
        <v>14</v>
      </c>
      <c r="D9" s="13">
        <v>127.5</v>
      </c>
      <c r="E9" s="19">
        <f t="shared" ref="E9:E15" si="0">100/210*D9/100</f>
        <v>0.6071428571428571</v>
      </c>
    </row>
    <row r="10" spans="1:5" x14ac:dyDescent="0.2">
      <c r="A10" s="13" t="s">
        <v>81</v>
      </c>
      <c r="B10" s="13" t="s">
        <v>7</v>
      </c>
      <c r="C10" s="13" t="s">
        <v>14</v>
      </c>
      <c r="D10" s="13">
        <v>122.5</v>
      </c>
      <c r="E10" s="19">
        <f t="shared" si="0"/>
        <v>0.58333333333333326</v>
      </c>
    </row>
    <row r="11" spans="1:5" x14ac:dyDescent="0.2">
      <c r="A11" s="13" t="s">
        <v>78</v>
      </c>
      <c r="B11" s="13" t="s">
        <v>7</v>
      </c>
      <c r="C11" s="13" t="s">
        <v>14</v>
      </c>
      <c r="D11" s="13">
        <v>121</v>
      </c>
      <c r="E11" s="19">
        <f t="shared" si="0"/>
        <v>0.57619047619047614</v>
      </c>
    </row>
    <row r="12" spans="1:5" x14ac:dyDescent="0.2">
      <c r="A12" s="13" t="s">
        <v>55</v>
      </c>
      <c r="B12" s="13" t="s">
        <v>7</v>
      </c>
      <c r="C12" s="13" t="s">
        <v>57</v>
      </c>
      <c r="D12" s="13">
        <v>141</v>
      </c>
      <c r="E12" s="19">
        <f t="shared" si="0"/>
        <v>0.67142857142857137</v>
      </c>
    </row>
    <row r="13" spans="1:5" x14ac:dyDescent="0.2">
      <c r="A13" s="13" t="s">
        <v>20</v>
      </c>
      <c r="B13" s="13" t="s">
        <v>7</v>
      </c>
      <c r="C13" s="13" t="s">
        <v>8</v>
      </c>
      <c r="D13" s="13">
        <v>148</v>
      </c>
      <c r="E13" s="19">
        <f t="shared" si="0"/>
        <v>0.7047619047619047</v>
      </c>
    </row>
    <row r="14" spans="1:5" x14ac:dyDescent="0.2">
      <c r="A14" s="13" t="s">
        <v>20</v>
      </c>
      <c r="B14" s="13" t="s">
        <v>7</v>
      </c>
      <c r="C14" s="13" t="s">
        <v>8</v>
      </c>
      <c r="D14" s="13">
        <v>134</v>
      </c>
      <c r="E14" s="19">
        <f t="shared" si="0"/>
        <v>0.63809523809523805</v>
      </c>
    </row>
    <row r="15" spans="1:5" x14ac:dyDescent="0.2">
      <c r="A15" s="13" t="s">
        <v>38</v>
      </c>
      <c r="B15" s="13" t="s">
        <v>7</v>
      </c>
      <c r="C15" s="13" t="s">
        <v>8</v>
      </c>
      <c r="D15" s="13">
        <f>6.5+6.5+6+5.5+5+6+5.5+5+2+1+1+3+4+4+4+2+3+4+5+6+7</f>
        <v>92</v>
      </c>
      <c r="E15" s="19">
        <f t="shared" si="0"/>
        <v>0.43809523809523809</v>
      </c>
    </row>
    <row r="16" spans="1:5" x14ac:dyDescent="0.2">
      <c r="A16" s="13" t="s">
        <v>75</v>
      </c>
      <c r="B16" s="13" t="s">
        <v>36</v>
      </c>
      <c r="C16" s="13" t="s">
        <v>64</v>
      </c>
      <c r="D16" s="13">
        <f>6.5+6.5+6+6+6.5+6+7+6.5+4+6+6+6+6.5+6.5+6.5+6.5+6.5+7+6.5+6.5+6.5+8</f>
        <v>140</v>
      </c>
      <c r="E16" s="19">
        <f>100/220*D16/100</f>
        <v>0.63636363636363635</v>
      </c>
    </row>
    <row r="17" spans="1:5" x14ac:dyDescent="0.2">
      <c r="A17" s="13" t="s">
        <v>74</v>
      </c>
      <c r="B17" s="13" t="s">
        <v>36</v>
      </c>
      <c r="C17" s="13" t="s">
        <v>64</v>
      </c>
      <c r="D17" s="13">
        <v>138</v>
      </c>
      <c r="E17" s="19">
        <f>100/220*D17/100</f>
        <v>0.62727272727272732</v>
      </c>
    </row>
    <row r="18" spans="1:5" x14ac:dyDescent="0.2">
      <c r="A18" s="13" t="s">
        <v>34</v>
      </c>
      <c r="B18" s="13" t="s">
        <v>36</v>
      </c>
      <c r="C18" s="13" t="s">
        <v>8</v>
      </c>
      <c r="D18" s="13">
        <v>169</v>
      </c>
      <c r="E18" s="19">
        <f>100/250*D18/100</f>
        <v>0.67600000000000005</v>
      </c>
    </row>
    <row r="19" spans="1:5" x14ac:dyDescent="0.2">
      <c r="A19" s="13" t="s">
        <v>71</v>
      </c>
      <c r="B19" s="13" t="s">
        <v>36</v>
      </c>
      <c r="C19" s="13" t="s">
        <v>8</v>
      </c>
      <c r="D19" s="13">
        <v>162.5</v>
      </c>
      <c r="E19" s="19">
        <f>100/250*D19/100</f>
        <v>0.65</v>
      </c>
    </row>
    <row r="20" spans="1:5" x14ac:dyDescent="0.2">
      <c r="A20" s="13" t="s">
        <v>40</v>
      </c>
      <c r="B20" s="13" t="s">
        <v>36</v>
      </c>
      <c r="C20" s="13" t="s">
        <v>8</v>
      </c>
      <c r="D20" s="13">
        <v>161.5</v>
      </c>
      <c r="E20" s="19">
        <f>100/250*D20/100</f>
        <v>0.64600000000000013</v>
      </c>
    </row>
    <row r="21" spans="1:5" x14ac:dyDescent="0.2">
      <c r="A21" s="13" t="s">
        <v>58</v>
      </c>
      <c r="B21" s="13" t="s">
        <v>36</v>
      </c>
      <c r="C21" s="13" t="s">
        <v>8</v>
      </c>
      <c r="D21" s="13">
        <v>142</v>
      </c>
      <c r="E21" s="19">
        <f>100/250*D21/100</f>
        <v>0.56800000000000006</v>
      </c>
    </row>
    <row r="22" spans="1:5" x14ac:dyDescent="0.2">
      <c r="A22" s="13" t="s">
        <v>52</v>
      </c>
      <c r="B22" s="13" t="s">
        <v>36</v>
      </c>
      <c r="C22" s="13" t="s">
        <v>8</v>
      </c>
      <c r="D22" s="13">
        <v>140</v>
      </c>
      <c r="E22" s="19">
        <f>100/250*D22/100</f>
        <v>0.56000000000000005</v>
      </c>
    </row>
    <row r="23" spans="1:5" x14ac:dyDescent="0.2">
      <c r="A23" s="13" t="s">
        <v>73</v>
      </c>
      <c r="B23" s="13" t="s">
        <v>7</v>
      </c>
      <c r="C23" s="13" t="s">
        <v>24</v>
      </c>
      <c r="D23" s="13">
        <v>124.5</v>
      </c>
      <c r="E23" s="19">
        <f>100/210*D23/100</f>
        <v>0.59285714285714286</v>
      </c>
    </row>
    <row r="24" spans="1:5" x14ac:dyDescent="0.2">
      <c r="A24" s="13" t="s">
        <v>38</v>
      </c>
      <c r="B24" s="13" t="s">
        <v>7</v>
      </c>
      <c r="C24" s="13" t="s">
        <v>24</v>
      </c>
      <c r="D24" s="13">
        <v>120.5</v>
      </c>
      <c r="E24" s="19">
        <f>100/210*D24/100</f>
        <v>0.57380952380952377</v>
      </c>
    </row>
    <row r="25" spans="1:5" x14ac:dyDescent="0.2">
      <c r="A25" s="13" t="s">
        <v>50</v>
      </c>
      <c r="B25" s="13" t="s">
        <v>7</v>
      </c>
      <c r="C25" s="13" t="s">
        <v>24</v>
      </c>
      <c r="D25" s="13">
        <f>6+6.5+6+6+6.5+6.5+5.5+5+5+6+5+4+4.5+5+6+4.5+2+5+5.5+6.5+7</f>
        <v>114</v>
      </c>
      <c r="E25" s="19">
        <f>100/210*D25/100</f>
        <v>0.54285714285714282</v>
      </c>
    </row>
    <row r="26" spans="1:5" x14ac:dyDescent="0.2">
      <c r="A26" s="13" t="s">
        <v>77</v>
      </c>
      <c r="B26" s="13" t="s">
        <v>36</v>
      </c>
      <c r="C26" s="13" t="s">
        <v>24</v>
      </c>
      <c r="D26" s="13">
        <f>6+6.5+6.5+7+7.5+6.5+7+7+5+6+6.5+6.5+7.5+6.5+6.5+6.5+7.5+6+7+7.5+7+8</f>
        <v>148</v>
      </c>
      <c r="E26" s="19">
        <f>100/220*D26/100</f>
        <v>0.67272727272727262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ring 1</vt:lpstr>
      <vt:lpstr>ring 2</vt:lpstr>
      <vt:lpstr>vaardigheid</vt:lpstr>
      <vt:lpstr>sgm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parcival</dc:creator>
  <cp:lastModifiedBy>Meike Paridaans | MP Horses</cp:lastModifiedBy>
  <cp:lastPrinted>2024-03-24T11:20:48Z</cp:lastPrinted>
  <dcterms:created xsi:type="dcterms:W3CDTF">2024-03-18T22:08:23Z</dcterms:created>
  <dcterms:modified xsi:type="dcterms:W3CDTF">2024-03-25T09:53:33Z</dcterms:modified>
</cp:coreProperties>
</file>