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meike/Downloads/"/>
    </mc:Choice>
  </mc:AlternateContent>
  <xr:revisionPtr revIDLastSave="0" documentId="8_{E18E57DB-DF94-D743-93A1-F5B9093CAD58}" xr6:coauthVersionLast="47" xr6:coauthVersionMax="47" xr10:uidLastSave="{00000000-0000-0000-0000-000000000000}"/>
  <bookViews>
    <workbookView xWindow="60" yWindow="500" windowWidth="19420" windowHeight="10300" xr2:uid="{00000000-000D-0000-FFFF-FFFF00000000}"/>
  </bookViews>
  <sheets>
    <sheet name="Startlijst" sheetId="1" r:id="rId1"/>
    <sheet name="Blad2" sheetId="2" r:id="rId2"/>
    <sheet name="1e manche zaterdag" sheetId="3" r:id="rId3"/>
    <sheet name="2e manche zaterdag" sheetId="4" r:id="rId4"/>
    <sheet name="Uitslag zaterdag" sheetId="5" r:id="rId5"/>
    <sheet name="1e manche zondag" sheetId="8" r:id="rId6"/>
    <sheet name="2e manche zondag" sheetId="9" r:id="rId7"/>
    <sheet name="Uitslag zondag" sheetId="7" r:id="rId8"/>
    <sheet name="Finale" sheetId="6" r:id="rId9"/>
    <sheet name="Uitslag Finale" sheetId="10" r:id="rId10"/>
  </sheets>
  <definedNames>
    <definedName name="_xlnm._FilterDatabase" localSheetId="2" hidden="1">'Uitslag zaterdag'!$A$11:$A$133</definedName>
    <definedName name="_xlnm._FilterDatabase" localSheetId="4" hidden="1">'Uitslag zaterdag'!$C$5:$H$60</definedName>
    <definedName name="_xlnm._FilterDatabase" localSheetId="7" hidden="1">'Uitslag zondag'!$D$5:$E$5</definedName>
    <definedName name="_xlnm.Print_Area" localSheetId="2">'1e manche zaterdag'!$A$1:$AJ$44</definedName>
    <definedName name="_xlnm.Print_Area" localSheetId="5">'1e manche zondag'!$A$11:$AJ$63</definedName>
    <definedName name="_xlnm.Print_Area" localSheetId="3">'2e manche zaterdag'!$A$11:$AJ$41</definedName>
    <definedName name="_xlnm.Print_Area" localSheetId="6">'2e manche zondag'!$A$11:$AJ$62</definedName>
    <definedName name="_xlnm.Print_Area" localSheetId="8">Finale!$A$11:$AJ$43</definedName>
    <definedName name="_xlnm.Print_Area" localSheetId="0">Startlijst!$B$2:$G$104</definedName>
    <definedName name="_xlnm.Print_Area" localSheetId="9">'Uitslag Finale'!$A$3:$E$36</definedName>
    <definedName name="_xlnm.Print_Area" localSheetId="4">'Uitslag zaterdag'!$B$3:$I$33</definedName>
    <definedName name="_xlnm.Print_Area" localSheetId="7">'Uitslag zondag'!$A$3:$E$56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4" i="1" l="1"/>
  <c r="F54" i="1"/>
  <c r="F51" i="1"/>
  <c r="G19" i="4"/>
  <c r="G19" i="3"/>
  <c r="A60" i="9" l="1"/>
  <c r="A61" i="9" s="1"/>
  <c r="A62" i="9" s="1"/>
  <c r="A63" i="9" s="1"/>
  <c r="A64" i="9" s="1"/>
  <c r="A51" i="9"/>
  <c r="A44" i="9"/>
  <c r="A45" i="9" s="1"/>
  <c r="A46" i="9" s="1"/>
  <c r="A47" i="9" s="1"/>
  <c r="A48" i="9" s="1"/>
  <c r="A36" i="9"/>
  <c r="A37" i="9" s="1"/>
  <c r="A38" i="9" s="1"/>
  <c r="A14" i="9"/>
  <c r="A15" i="9" s="1"/>
  <c r="A16" i="9" s="1"/>
  <c r="A17" i="9" s="1"/>
  <c r="A18" i="9" s="1"/>
  <c r="A20" i="9" s="1"/>
  <c r="A21" i="9" s="1"/>
  <c r="A22" i="9" s="1"/>
  <c r="A23" i="9" s="1"/>
  <c r="A24" i="9" s="1"/>
  <c r="A25" i="9" s="1"/>
  <c r="A28" i="9" s="1"/>
  <c r="A29" i="9" s="1"/>
  <c r="A30" i="9" s="1"/>
  <c r="A31" i="9" s="1"/>
  <c r="A32" i="9" s="1"/>
  <c r="A33" i="9" s="1"/>
  <c r="A60" i="8"/>
  <c r="A61" i="8" s="1"/>
  <c r="A62" i="8" s="1"/>
  <c r="A63" i="8" s="1"/>
  <c r="A64" i="8" s="1"/>
  <c r="A51" i="8"/>
  <c r="A44" i="8"/>
  <c r="A45" i="8" s="1"/>
  <c r="A46" i="8" s="1"/>
  <c r="A47" i="8" s="1"/>
  <c r="A48" i="8" s="1"/>
  <c r="A36" i="8"/>
  <c r="A37" i="8" s="1"/>
  <c r="A38" i="8" s="1"/>
  <c r="A14" i="8"/>
  <c r="A15" i="8" s="1"/>
  <c r="A16" i="8" s="1"/>
  <c r="A17" i="8" s="1"/>
  <c r="A18" i="8" s="1"/>
  <c r="A20" i="8" s="1"/>
  <c r="A21" i="8" s="1"/>
  <c r="A22" i="8" s="1"/>
  <c r="A23" i="8" s="1"/>
  <c r="A24" i="8" s="1"/>
  <c r="A25" i="8" s="1"/>
  <c r="A28" i="8" s="1"/>
  <c r="A29" i="8" s="1"/>
  <c r="A30" i="8" s="1"/>
  <c r="A31" i="8" s="1"/>
  <c r="A32" i="8" s="1"/>
  <c r="A33" i="8" s="1"/>
  <c r="G60" i="5" l="1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21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F50" i="5"/>
  <c r="E50" i="5"/>
  <c r="D50" i="5"/>
  <c r="F49" i="5"/>
  <c r="E49" i="5"/>
  <c r="D49" i="5"/>
  <c r="F48" i="5"/>
  <c r="E48" i="5"/>
  <c r="F47" i="5"/>
  <c r="E47" i="5"/>
  <c r="D47" i="5"/>
  <c r="F46" i="5"/>
  <c r="H46" i="5" s="1"/>
  <c r="E46" i="5"/>
  <c r="D46" i="5"/>
  <c r="F45" i="5"/>
  <c r="E45" i="5"/>
  <c r="D45" i="5"/>
  <c r="F44" i="5"/>
  <c r="E44" i="5"/>
  <c r="D44" i="5"/>
  <c r="F43" i="5"/>
  <c r="E43" i="5"/>
  <c r="D43" i="5"/>
  <c r="F42" i="5"/>
  <c r="F41" i="5"/>
  <c r="F40" i="5"/>
  <c r="H40" i="5" s="1"/>
  <c r="F39" i="5"/>
  <c r="F38" i="5"/>
  <c r="H38" i="5" s="1"/>
  <c r="AJ41" i="4"/>
  <c r="G34" i="5" s="1"/>
  <c r="A47" i="3"/>
  <c r="A46" i="3"/>
  <c r="A45" i="3"/>
  <c r="A44" i="3"/>
  <c r="A43" i="3"/>
  <c r="A44" i="4"/>
  <c r="A43" i="4"/>
  <c r="AJ48" i="6"/>
  <c r="AJ47" i="6"/>
  <c r="AJ33" i="6"/>
  <c r="AJ14" i="6"/>
  <c r="G46" i="6"/>
  <c r="AJ46" i="6" s="1"/>
  <c r="G45" i="6"/>
  <c r="AJ45" i="6" s="1"/>
  <c r="G44" i="6"/>
  <c r="AJ44" i="6" s="1"/>
  <c r="G43" i="6"/>
  <c r="G42" i="6"/>
  <c r="AJ42" i="6" s="1"/>
  <c r="G41" i="6"/>
  <c r="AJ41" i="6" s="1"/>
  <c r="G40" i="6"/>
  <c r="AJ40" i="6" s="1"/>
  <c r="G39" i="6"/>
  <c r="AJ39" i="6" s="1"/>
  <c r="G38" i="6"/>
  <c r="AJ38" i="6" s="1"/>
  <c r="G37" i="6"/>
  <c r="G36" i="6"/>
  <c r="AJ36" i="6" s="1"/>
  <c r="G35" i="6"/>
  <c r="AJ35" i="6" s="1"/>
  <c r="G34" i="6"/>
  <c r="AJ34" i="6" s="1"/>
  <c r="G33" i="6"/>
  <c r="G32" i="6"/>
  <c r="AJ32" i="6" s="1"/>
  <c r="G31" i="6"/>
  <c r="G30" i="6"/>
  <c r="AJ30" i="6" s="1"/>
  <c r="G29" i="6"/>
  <c r="AJ29" i="6" s="1"/>
  <c r="G28" i="6"/>
  <c r="AJ28" i="6" s="1"/>
  <c r="G27" i="6"/>
  <c r="AJ27" i="6" s="1"/>
  <c r="G26" i="6"/>
  <c r="AJ26" i="6" s="1"/>
  <c r="G25" i="6"/>
  <c r="G24" i="6"/>
  <c r="AJ24" i="6" s="1"/>
  <c r="G23" i="6"/>
  <c r="AJ23" i="6" s="1"/>
  <c r="G22" i="6"/>
  <c r="AJ22" i="6" s="1"/>
  <c r="G21" i="6"/>
  <c r="AJ21" i="6" s="1"/>
  <c r="G20" i="6"/>
  <c r="AJ20" i="6" s="1"/>
  <c r="G19" i="6"/>
  <c r="G18" i="6"/>
  <c r="AJ18" i="6" s="1"/>
  <c r="G17" i="6"/>
  <c r="AJ17" i="6" s="1"/>
  <c r="G16" i="6"/>
  <c r="AJ16" i="6" s="1"/>
  <c r="G15" i="6"/>
  <c r="AJ15" i="6" s="1"/>
  <c r="G14" i="6"/>
  <c r="G13" i="6"/>
  <c r="AJ62" i="9"/>
  <c r="AJ61" i="9"/>
  <c r="AJ60" i="9"/>
  <c r="AJ59" i="9"/>
  <c r="AJ58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AJ54" i="9" s="1"/>
  <c r="G53" i="9"/>
  <c r="AJ53" i="9" s="1"/>
  <c r="G52" i="9"/>
  <c r="AJ52" i="9" s="1"/>
  <c r="G51" i="9"/>
  <c r="AJ51" i="9" s="1"/>
  <c r="G50" i="9"/>
  <c r="AJ50" i="9" s="1"/>
  <c r="G49" i="9"/>
  <c r="AJ49" i="9" s="1"/>
  <c r="G48" i="9"/>
  <c r="AJ48" i="9" s="1"/>
  <c r="G47" i="9"/>
  <c r="AJ47" i="9" s="1"/>
  <c r="G46" i="9"/>
  <c r="AJ46" i="9" s="1"/>
  <c r="G45" i="9"/>
  <c r="AJ45" i="9" s="1"/>
  <c r="G44" i="9"/>
  <c r="AJ44" i="9" s="1"/>
  <c r="G43" i="9"/>
  <c r="AJ43" i="9" s="1"/>
  <c r="G42" i="9"/>
  <c r="AJ42" i="9" s="1"/>
  <c r="G41" i="9"/>
  <c r="AJ41" i="9" s="1"/>
  <c r="G40" i="9"/>
  <c r="AJ40" i="9" s="1"/>
  <c r="G39" i="9"/>
  <c r="AJ39" i="9" s="1"/>
  <c r="G38" i="9"/>
  <c r="AJ38" i="9" s="1"/>
  <c r="G37" i="9"/>
  <c r="AJ37" i="9" s="1"/>
  <c r="G36" i="9"/>
  <c r="G35" i="9"/>
  <c r="G34" i="9"/>
  <c r="AJ34" i="9" s="1"/>
  <c r="G33" i="9"/>
  <c r="AJ33" i="9" s="1"/>
  <c r="G32" i="9"/>
  <c r="AJ32" i="9" s="1"/>
  <c r="G31" i="9"/>
  <c r="AJ31" i="9" s="1"/>
  <c r="G30" i="9"/>
  <c r="AJ30" i="9" s="1"/>
  <c r="G29" i="9"/>
  <c r="AJ29" i="9" s="1"/>
  <c r="G28" i="9"/>
  <c r="AJ28" i="9" s="1"/>
  <c r="G27" i="9"/>
  <c r="AJ27" i="9" s="1"/>
  <c r="G26" i="9"/>
  <c r="G25" i="9"/>
  <c r="AJ25" i="9" s="1"/>
  <c r="G24" i="9"/>
  <c r="AJ24" i="9" s="1"/>
  <c r="G23" i="9"/>
  <c r="AJ23" i="9" s="1"/>
  <c r="G22" i="9"/>
  <c r="AJ22" i="9" s="1"/>
  <c r="G21" i="9"/>
  <c r="AJ21" i="9" s="1"/>
  <c r="G20" i="9"/>
  <c r="AJ20" i="9" s="1"/>
  <c r="G19" i="9"/>
  <c r="G18" i="9"/>
  <c r="AJ18" i="9" s="1"/>
  <c r="G17" i="9"/>
  <c r="AJ17" i="9" s="1"/>
  <c r="G16" i="9"/>
  <c r="AJ16" i="9" s="1"/>
  <c r="G15" i="9"/>
  <c r="AJ15" i="9" s="1"/>
  <c r="G14" i="9"/>
  <c r="AJ14" i="9" s="1"/>
  <c r="G13" i="9"/>
  <c r="AJ13" i="9" s="1"/>
  <c r="G89" i="8"/>
  <c r="G88" i="8"/>
  <c r="G87" i="8"/>
  <c r="G79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AJ54" i="8" s="1"/>
  <c r="G53" i="8"/>
  <c r="AJ53" i="8" s="1"/>
  <c r="G52" i="8"/>
  <c r="AJ52" i="8" s="1"/>
  <c r="G51" i="8"/>
  <c r="AJ51" i="8" s="1"/>
  <c r="G50" i="8"/>
  <c r="AJ50" i="8" s="1"/>
  <c r="G49" i="8"/>
  <c r="AJ49" i="8" s="1"/>
  <c r="G48" i="8"/>
  <c r="AJ48" i="8" s="1"/>
  <c r="G47" i="8"/>
  <c r="AJ47" i="8" s="1"/>
  <c r="G46" i="8"/>
  <c r="AJ46" i="8" s="1"/>
  <c r="G45" i="8"/>
  <c r="AJ45" i="8" s="1"/>
  <c r="G44" i="8"/>
  <c r="AJ44" i="8" s="1"/>
  <c r="G43" i="8"/>
  <c r="AJ43" i="8" s="1"/>
  <c r="G42" i="8"/>
  <c r="AJ42" i="8" s="1"/>
  <c r="G41" i="8"/>
  <c r="AJ41" i="8" s="1"/>
  <c r="G40" i="8"/>
  <c r="AJ40" i="8" s="1"/>
  <c r="G39" i="8"/>
  <c r="AJ39" i="8" s="1"/>
  <c r="G38" i="8"/>
  <c r="AJ38" i="8" s="1"/>
  <c r="G37" i="8"/>
  <c r="AJ37" i="8" s="1"/>
  <c r="G36" i="8"/>
  <c r="G35" i="8"/>
  <c r="G34" i="8"/>
  <c r="AJ34" i="8" s="1"/>
  <c r="G33" i="8"/>
  <c r="AJ33" i="8" s="1"/>
  <c r="G32" i="8"/>
  <c r="AJ32" i="8" s="1"/>
  <c r="G31" i="8"/>
  <c r="AJ31" i="8" s="1"/>
  <c r="G30" i="8"/>
  <c r="AJ30" i="8" s="1"/>
  <c r="G29" i="8"/>
  <c r="AJ29" i="8" s="1"/>
  <c r="G28" i="8"/>
  <c r="AJ28" i="8" s="1"/>
  <c r="G27" i="8"/>
  <c r="AJ27" i="8" s="1"/>
  <c r="G26" i="8"/>
  <c r="G25" i="8"/>
  <c r="AJ25" i="8" s="1"/>
  <c r="G24" i="8"/>
  <c r="AJ24" i="8" s="1"/>
  <c r="G23" i="8"/>
  <c r="AJ23" i="8" s="1"/>
  <c r="G22" i="8"/>
  <c r="AJ22" i="8" s="1"/>
  <c r="G21" i="8"/>
  <c r="AJ21" i="8" s="1"/>
  <c r="G20" i="8"/>
  <c r="AJ20" i="8" s="1"/>
  <c r="G19" i="8"/>
  <c r="G18" i="8"/>
  <c r="AJ18" i="8" s="1"/>
  <c r="G17" i="8"/>
  <c r="AJ17" i="8" s="1"/>
  <c r="G16" i="8"/>
  <c r="AJ16" i="8" s="1"/>
  <c r="G15" i="8"/>
  <c r="AJ15" i="8" s="1"/>
  <c r="G14" i="8"/>
  <c r="AJ14" i="8" s="1"/>
  <c r="G13" i="8"/>
  <c r="AJ13" i="8" s="1"/>
  <c r="AJ40" i="3"/>
  <c r="F15" i="5" s="1"/>
  <c r="AJ37" i="3"/>
  <c r="F30" i="5" s="1"/>
  <c r="AJ36" i="3"/>
  <c r="F29" i="5" s="1"/>
  <c r="AJ29" i="3"/>
  <c r="F22" i="5" s="1"/>
  <c r="AJ25" i="3"/>
  <c r="F18" i="5" s="1"/>
  <c r="AJ21" i="3"/>
  <c r="F16" i="5" s="1"/>
  <c r="AJ17" i="3"/>
  <c r="F10" i="5" s="1"/>
  <c r="AJ13" i="3"/>
  <c r="F6" i="5" s="1"/>
  <c r="AJ28" i="3"/>
  <c r="F21" i="5" s="1"/>
  <c r="AJ27" i="3"/>
  <c r="F20" i="5" s="1"/>
  <c r="AJ26" i="3"/>
  <c r="F19" i="5" s="1"/>
  <c r="AJ24" i="3"/>
  <c r="F17" i="5" s="1"/>
  <c r="AJ23" i="3"/>
  <c r="F14" i="5" s="1"/>
  <c r="AJ20" i="3"/>
  <c r="F13" i="5" s="1"/>
  <c r="AJ19" i="3"/>
  <c r="F12" i="5" s="1"/>
  <c r="AJ18" i="3"/>
  <c r="F11" i="5" s="1"/>
  <c r="AJ16" i="3"/>
  <c r="F9" i="5" s="1"/>
  <c r="AJ15" i="3"/>
  <c r="F8" i="5" s="1"/>
  <c r="AJ14" i="3"/>
  <c r="F7" i="5" s="1"/>
  <c r="AJ40" i="4"/>
  <c r="G15" i="5" s="1"/>
  <c r="AJ38" i="4"/>
  <c r="G33" i="5" s="1"/>
  <c r="AJ34" i="4"/>
  <c r="G27" i="5" s="1"/>
  <c r="AJ33" i="4"/>
  <c r="G26" i="5" s="1"/>
  <c r="AJ30" i="4"/>
  <c r="G23" i="5" s="1"/>
  <c r="AJ29" i="4"/>
  <c r="G22" i="5" s="1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AJ44" i="3" s="1"/>
  <c r="F37" i="5" s="1"/>
  <c r="G43" i="3"/>
  <c r="AJ43" i="3" s="1"/>
  <c r="F36" i="5" s="1"/>
  <c r="G42" i="3"/>
  <c r="AJ42" i="3" s="1"/>
  <c r="F35" i="5" s="1"/>
  <c r="AJ41" i="3"/>
  <c r="F34" i="5" s="1"/>
  <c r="AJ39" i="3"/>
  <c r="F32" i="5" s="1"/>
  <c r="AJ38" i="3"/>
  <c r="F33" i="5" s="1"/>
  <c r="AJ35" i="3"/>
  <c r="F28" i="5" s="1"/>
  <c r="AJ34" i="3"/>
  <c r="AJ33" i="3"/>
  <c r="AJ32" i="3"/>
  <c r="F25" i="5" s="1"/>
  <c r="AJ31" i="3"/>
  <c r="F24" i="5" s="1"/>
  <c r="AJ30" i="3"/>
  <c r="F23" i="5" s="1"/>
  <c r="AJ42" i="4"/>
  <c r="G35" i="5" s="1"/>
  <c r="AJ39" i="4"/>
  <c r="G32" i="5" s="1"/>
  <c r="AJ37" i="4"/>
  <c r="G30" i="5" s="1"/>
  <c r="AJ36" i="4"/>
  <c r="G29" i="5" s="1"/>
  <c r="AJ32" i="4"/>
  <c r="G25" i="5" s="1"/>
  <c r="AJ31" i="4"/>
  <c r="G24" i="5" s="1"/>
  <c r="AJ27" i="4"/>
  <c r="AJ26" i="4"/>
  <c r="G19" i="5" s="1"/>
  <c r="AJ25" i="4"/>
  <c r="G18" i="5" s="1"/>
  <c r="AJ24" i="4"/>
  <c r="G17" i="5" s="1"/>
  <c r="AJ23" i="4"/>
  <c r="G14" i="5" s="1"/>
  <c r="AJ22" i="4"/>
  <c r="G31" i="5" s="1"/>
  <c r="AJ21" i="4"/>
  <c r="G16" i="5" s="1"/>
  <c r="AJ20" i="4"/>
  <c r="G13" i="5" s="1"/>
  <c r="AJ19" i="4"/>
  <c r="G12" i="5" s="1"/>
  <c r="AJ18" i="4"/>
  <c r="G11" i="5" s="1"/>
  <c r="AJ17" i="4"/>
  <c r="G10" i="5" s="1"/>
  <c r="AJ16" i="4"/>
  <c r="G9" i="5" s="1"/>
  <c r="AJ15" i="4"/>
  <c r="G8" i="5" s="1"/>
  <c r="AJ14" i="4"/>
  <c r="G7" i="5" s="1"/>
  <c r="AJ13" i="4"/>
  <c r="G6" i="5" s="1"/>
  <c r="D46" i="4"/>
  <c r="C46" i="4"/>
  <c r="B46" i="4"/>
  <c r="A46" i="4"/>
  <c r="D45" i="4"/>
  <c r="C45" i="4"/>
  <c r="B45" i="4"/>
  <c r="A45" i="4"/>
  <c r="D44" i="4"/>
  <c r="C44" i="4"/>
  <c r="B44" i="4"/>
  <c r="D43" i="4"/>
  <c r="C43" i="4"/>
  <c r="B43" i="4"/>
  <c r="C42" i="4"/>
  <c r="B42" i="4"/>
  <c r="C41" i="4"/>
  <c r="B41" i="4"/>
  <c r="C40" i="4"/>
  <c r="B40" i="4"/>
  <c r="C39" i="4"/>
  <c r="B39" i="4"/>
  <c r="C38" i="4"/>
  <c r="B38" i="4"/>
  <c r="C37" i="4"/>
  <c r="B37" i="4"/>
  <c r="A37" i="4"/>
  <c r="C36" i="4"/>
  <c r="B36" i="4"/>
  <c r="A36" i="4"/>
  <c r="C35" i="4"/>
  <c r="B35" i="4"/>
  <c r="A35" i="4"/>
  <c r="D34" i="4"/>
  <c r="C34" i="4"/>
  <c r="B34" i="4"/>
  <c r="A34" i="4"/>
  <c r="C33" i="4"/>
  <c r="B33" i="4"/>
  <c r="A33" i="4"/>
  <c r="D47" i="3"/>
  <c r="C47" i="3"/>
  <c r="B47" i="3"/>
  <c r="D46" i="3"/>
  <c r="C46" i="3"/>
  <c r="B46" i="3"/>
  <c r="D45" i="3"/>
  <c r="C45" i="3"/>
  <c r="B45" i="3"/>
  <c r="D44" i="3"/>
  <c r="E37" i="5" s="1"/>
  <c r="C44" i="3"/>
  <c r="B44" i="3"/>
  <c r="D43" i="3"/>
  <c r="E36" i="5" s="1"/>
  <c r="C43" i="3"/>
  <c r="B43" i="3"/>
  <c r="C42" i="3"/>
  <c r="B42" i="3"/>
  <c r="E34" i="5"/>
  <c r="C41" i="3"/>
  <c r="D34" i="5" s="1"/>
  <c r="B41" i="3"/>
  <c r="E15" i="5"/>
  <c r="C40" i="3"/>
  <c r="B40" i="3"/>
  <c r="C39" i="3"/>
  <c r="B39" i="3"/>
  <c r="C38" i="3"/>
  <c r="B38" i="3"/>
  <c r="E30" i="5"/>
  <c r="C37" i="3"/>
  <c r="B37" i="3"/>
  <c r="A37" i="3"/>
  <c r="C36" i="3"/>
  <c r="B36" i="3"/>
  <c r="A36" i="3"/>
  <c r="E28" i="5"/>
  <c r="C35" i="3"/>
  <c r="D28" i="5" s="1"/>
  <c r="B35" i="3"/>
  <c r="A35" i="3"/>
  <c r="D34" i="3"/>
  <c r="E27" i="5" s="1"/>
  <c r="C34" i="3"/>
  <c r="D27" i="5" s="1"/>
  <c r="B34" i="3"/>
  <c r="A34" i="3"/>
  <c r="C33" i="3"/>
  <c r="B33" i="3"/>
  <c r="A33" i="3"/>
  <c r="H43" i="5" l="1"/>
  <c r="H34" i="5"/>
  <c r="H41" i="5"/>
  <c r="H45" i="5"/>
  <c r="H42" i="5"/>
  <c r="H50" i="5"/>
  <c r="H39" i="5"/>
  <c r="H13" i="5"/>
  <c r="H44" i="5"/>
  <c r="H23" i="5"/>
  <c r="H22" i="5"/>
  <c r="H9" i="5"/>
  <c r="H8" i="5"/>
  <c r="H12" i="5"/>
  <c r="H24" i="5"/>
  <c r="H17" i="5"/>
  <c r="H16" i="5"/>
  <c r="H30" i="5"/>
  <c r="H6" i="5"/>
  <c r="H10" i="5"/>
  <c r="H7" i="5"/>
  <c r="H11" i="5"/>
  <c r="H18" i="5"/>
  <c r="H37" i="5"/>
  <c r="H54" i="5"/>
  <c r="H53" i="5"/>
  <c r="H21" i="5"/>
  <c r="H25" i="5"/>
  <c r="H19" i="5"/>
  <c r="H14" i="5"/>
  <c r="H15" i="5"/>
  <c r="H29" i="5"/>
  <c r="H49" i="5"/>
  <c r="H55" i="5"/>
  <c r="H32" i="5"/>
  <c r="H36" i="5"/>
  <c r="H48" i="5"/>
  <c r="H52" i="5"/>
  <c r="G20" i="5"/>
  <c r="H20" i="5" s="1"/>
  <c r="F27" i="5"/>
  <c r="H27" i="5" s="1"/>
  <c r="F26" i="5"/>
  <c r="H26" i="5" s="1"/>
  <c r="H35" i="5"/>
  <c r="H51" i="5"/>
  <c r="H33" i="5"/>
  <c r="H47" i="5"/>
  <c r="AJ35" i="4"/>
  <c r="G28" i="5" s="1"/>
  <c r="H28" i="5" s="1"/>
  <c r="AJ22" i="3" l="1"/>
  <c r="F31" i="5" s="1"/>
  <c r="H31" i="5" s="1"/>
  <c r="F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E22" i="10" l="1"/>
  <c r="E17" i="10"/>
  <c r="C35" i="10"/>
  <c r="B35" i="10"/>
  <c r="D34" i="10"/>
  <c r="C34" i="10"/>
  <c r="B34" i="10"/>
  <c r="C33" i="10"/>
  <c r="B33" i="10"/>
  <c r="C32" i="10"/>
  <c r="B32" i="10"/>
  <c r="C31" i="10"/>
  <c r="B31" i="10"/>
  <c r="C29" i="10"/>
  <c r="B29" i="10"/>
  <c r="D28" i="10"/>
  <c r="C28" i="10"/>
  <c r="B28" i="10"/>
  <c r="D27" i="10"/>
  <c r="C27" i="10"/>
  <c r="B27" i="10"/>
  <c r="C26" i="10"/>
  <c r="B26" i="10"/>
  <c r="D25" i="10"/>
  <c r="C25" i="10"/>
  <c r="B25" i="10"/>
  <c r="D23" i="10"/>
  <c r="C23" i="10"/>
  <c r="B23" i="10"/>
  <c r="C22" i="10"/>
  <c r="B22" i="10"/>
  <c r="C21" i="10"/>
  <c r="B21" i="10"/>
  <c r="C20" i="10"/>
  <c r="B20" i="10"/>
  <c r="C19" i="10"/>
  <c r="B19" i="10"/>
  <c r="D17" i="10"/>
  <c r="C17" i="10"/>
  <c r="B17" i="10"/>
  <c r="C16" i="10"/>
  <c r="B16" i="10"/>
  <c r="C15" i="10"/>
  <c r="B15" i="10"/>
  <c r="D14" i="10"/>
  <c r="C14" i="10"/>
  <c r="B14" i="10"/>
  <c r="D13" i="10"/>
  <c r="C13" i="10"/>
  <c r="B13" i="10"/>
  <c r="D11" i="10"/>
  <c r="C11" i="10"/>
  <c r="B11" i="10"/>
  <c r="D10" i="10"/>
  <c r="C10" i="10"/>
  <c r="B10" i="10"/>
  <c r="D9" i="10"/>
  <c r="C9" i="10"/>
  <c r="B9" i="10"/>
  <c r="D8" i="10"/>
  <c r="C8" i="10"/>
  <c r="B8" i="10"/>
  <c r="C7" i="10"/>
  <c r="B7" i="10"/>
  <c r="A8" i="10"/>
  <c r="A9" i="10" s="1"/>
  <c r="A10" i="10" s="1"/>
  <c r="A11" i="10" s="1"/>
  <c r="A13" i="10" s="1"/>
  <c r="A14" i="10" s="1"/>
  <c r="A15" i="10" s="1"/>
  <c r="A16" i="10" s="1"/>
  <c r="A17" i="10" s="1"/>
  <c r="A19" i="10" s="1"/>
  <c r="A20" i="10" s="1"/>
  <c r="A21" i="10" s="1"/>
  <c r="A22" i="10" s="1"/>
  <c r="A23" i="10" s="1"/>
  <c r="A25" i="10" s="1"/>
  <c r="A26" i="10" s="1"/>
  <c r="A27" i="10" s="1"/>
  <c r="A28" i="10" s="1"/>
  <c r="A29" i="10" s="1"/>
  <c r="A31" i="10" s="1"/>
  <c r="A32" i="10" s="1"/>
  <c r="A33" i="10" s="1"/>
  <c r="A34" i="10" s="1"/>
  <c r="A35" i="10" s="1"/>
  <c r="E34" i="10"/>
  <c r="E28" i="10"/>
  <c r="E27" i="10"/>
  <c r="E25" i="10"/>
  <c r="E23" i="10"/>
  <c r="E16" i="10"/>
  <c r="E15" i="10"/>
  <c r="E14" i="10"/>
  <c r="E13" i="10"/>
  <c r="E11" i="10"/>
  <c r="E10" i="10"/>
  <c r="E9" i="10"/>
  <c r="E8" i="10"/>
  <c r="A15" i="6"/>
  <c r="A16" i="6" s="1"/>
  <c r="A17" i="6" s="1"/>
  <c r="A18" i="6" s="1"/>
  <c r="A20" i="6" s="1"/>
  <c r="A21" i="6" s="1"/>
  <c r="A22" i="6" s="1"/>
  <c r="A23" i="6" s="1"/>
  <c r="A24" i="6" s="1"/>
  <c r="A26" i="6" s="1"/>
  <c r="A27" i="6" s="1"/>
  <c r="A28" i="6" s="1"/>
  <c r="A29" i="6" s="1"/>
  <c r="A30" i="6" s="1"/>
  <c r="A32" i="6" s="1"/>
  <c r="A33" i="6" s="1"/>
  <c r="A34" i="6" s="1"/>
  <c r="A35" i="6" s="1"/>
  <c r="A36" i="6" s="1"/>
  <c r="A38" i="6" s="1"/>
  <c r="A39" i="6" s="1"/>
  <c r="A40" i="6" s="1"/>
  <c r="A41" i="6" s="1"/>
  <c r="A42" i="6" s="1"/>
  <c r="D68" i="9"/>
  <c r="C68" i="9"/>
  <c r="B68" i="9"/>
  <c r="A68" i="9"/>
  <c r="D67" i="9"/>
  <c r="C67" i="9"/>
  <c r="B67" i="9"/>
  <c r="A67" i="9"/>
  <c r="C66" i="9"/>
  <c r="B66" i="9"/>
  <c r="A66" i="9"/>
  <c r="C65" i="9"/>
  <c r="B65" i="9"/>
  <c r="A65" i="9"/>
  <c r="D69" i="8"/>
  <c r="C69" i="8"/>
  <c r="B69" i="8"/>
  <c r="A69" i="8"/>
  <c r="D68" i="8"/>
  <c r="C68" i="8"/>
  <c r="B68" i="8"/>
  <c r="A68" i="8"/>
  <c r="D67" i="8"/>
  <c r="C67" i="8"/>
  <c r="B67" i="8"/>
  <c r="A67" i="8"/>
  <c r="C66" i="8"/>
  <c r="B66" i="8"/>
  <c r="A66" i="8"/>
  <c r="C65" i="8"/>
  <c r="B65" i="8"/>
  <c r="A65" i="8"/>
  <c r="AJ62" i="8"/>
  <c r="AJ61" i="8"/>
  <c r="AJ60" i="8"/>
  <c r="AJ59" i="8"/>
  <c r="AJ58" i="8"/>
  <c r="E46" i="7"/>
  <c r="D55" i="7"/>
  <c r="C55" i="7"/>
  <c r="D54" i="7"/>
  <c r="C54" i="7"/>
  <c r="D53" i="7"/>
  <c r="C53" i="7"/>
  <c r="D52" i="7"/>
  <c r="C52" i="7"/>
  <c r="C51" i="7"/>
  <c r="D47" i="7"/>
  <c r="C47" i="7"/>
  <c r="D46" i="7"/>
  <c r="C46" i="7"/>
  <c r="D45" i="7"/>
  <c r="C45" i="7"/>
  <c r="D44" i="7"/>
  <c r="C44" i="7"/>
  <c r="D43" i="7"/>
  <c r="C43" i="7"/>
  <c r="C42" i="7"/>
  <c r="C41" i="7"/>
  <c r="C40" i="7"/>
  <c r="C38" i="7"/>
  <c r="C37" i="7"/>
  <c r="C36" i="7"/>
  <c r="C35" i="7"/>
  <c r="D34" i="7"/>
  <c r="C34" i="7"/>
  <c r="C33" i="7"/>
  <c r="C32" i="7"/>
  <c r="C31" i="7"/>
  <c r="D27" i="7"/>
  <c r="C27" i="7"/>
  <c r="C26" i="7"/>
  <c r="D25" i="7"/>
  <c r="C25" i="7"/>
  <c r="D24" i="7"/>
  <c r="C24" i="7"/>
  <c r="D23" i="7"/>
  <c r="C23" i="7"/>
  <c r="C22" i="7"/>
  <c r="C21" i="7"/>
  <c r="C20" i="7"/>
  <c r="D18" i="7"/>
  <c r="C18" i="7"/>
  <c r="D17" i="7"/>
  <c r="C17" i="7"/>
  <c r="C16" i="7"/>
  <c r="C15" i="7"/>
  <c r="D14" i="7"/>
  <c r="C14" i="7"/>
  <c r="D13" i="7"/>
  <c r="C13" i="7"/>
  <c r="D11" i="7"/>
  <c r="C11" i="7"/>
  <c r="D10" i="7"/>
  <c r="C10" i="7"/>
  <c r="D9" i="7"/>
  <c r="C9" i="7"/>
  <c r="D8" i="7"/>
  <c r="C8" i="7"/>
  <c r="C7" i="7"/>
  <c r="C6" i="7"/>
  <c r="C32" i="4"/>
  <c r="B32" i="4"/>
  <c r="C31" i="4"/>
  <c r="B31" i="4"/>
  <c r="C30" i="4"/>
  <c r="B30" i="4"/>
  <c r="C29" i="4"/>
  <c r="B29" i="4"/>
  <c r="A29" i="4"/>
  <c r="D28" i="4"/>
  <c r="C28" i="4"/>
  <c r="B28" i="4"/>
  <c r="A28" i="4"/>
  <c r="D27" i="4"/>
  <c r="C27" i="4"/>
  <c r="B27" i="4"/>
  <c r="C26" i="4"/>
  <c r="B26" i="4"/>
  <c r="D25" i="4"/>
  <c r="C25" i="4"/>
  <c r="B25" i="4"/>
  <c r="D24" i="4"/>
  <c r="C24" i="4"/>
  <c r="B24" i="4"/>
  <c r="D23" i="4"/>
  <c r="C23" i="4"/>
  <c r="B23" i="4"/>
  <c r="C22" i="4"/>
  <c r="B22" i="4"/>
  <c r="C21" i="4"/>
  <c r="B21" i="4"/>
  <c r="A21" i="4"/>
  <c r="C20" i="4"/>
  <c r="B20" i="4"/>
  <c r="A20" i="4"/>
  <c r="C19" i="4"/>
  <c r="B19" i="4"/>
  <c r="D18" i="4"/>
  <c r="C18" i="4"/>
  <c r="B18" i="4"/>
  <c r="D17" i="4"/>
  <c r="C17" i="4"/>
  <c r="B17" i="4"/>
  <c r="C16" i="4"/>
  <c r="B16" i="4"/>
  <c r="C15" i="4"/>
  <c r="B15" i="4"/>
  <c r="D14" i="4"/>
  <c r="C14" i="4"/>
  <c r="B14" i="4"/>
  <c r="D13" i="4"/>
  <c r="C13" i="4"/>
  <c r="B13" i="4"/>
  <c r="A13" i="4"/>
  <c r="B13" i="3"/>
  <c r="N1048112" i="3"/>
  <c r="E25" i="5"/>
  <c r="C32" i="3"/>
  <c r="D25" i="5" s="1"/>
  <c r="B32" i="3"/>
  <c r="E24" i="5"/>
  <c r="C31" i="3"/>
  <c r="D24" i="5" s="1"/>
  <c r="B31" i="3"/>
  <c r="E23" i="5"/>
  <c r="C30" i="3"/>
  <c r="D23" i="5" s="1"/>
  <c r="B30" i="3"/>
  <c r="E22" i="5"/>
  <c r="C29" i="3"/>
  <c r="B29" i="3"/>
  <c r="A29" i="3"/>
  <c r="D28" i="3"/>
  <c r="C28" i="3"/>
  <c r="B28" i="3"/>
  <c r="A28" i="3"/>
  <c r="D27" i="3"/>
  <c r="C27" i="3"/>
  <c r="B27" i="3"/>
  <c r="C26" i="3"/>
  <c r="B26" i="3"/>
  <c r="D25" i="3"/>
  <c r="E18" i="5" s="1"/>
  <c r="C25" i="3"/>
  <c r="D18" i="5" s="1"/>
  <c r="B25" i="3"/>
  <c r="D24" i="3"/>
  <c r="E17" i="5" s="1"/>
  <c r="C24" i="3"/>
  <c r="D17" i="5" s="1"/>
  <c r="B24" i="3"/>
  <c r="D23" i="3"/>
  <c r="E14" i="5" s="1"/>
  <c r="C23" i="3"/>
  <c r="D14" i="5" s="1"/>
  <c r="B23" i="3"/>
  <c r="C22" i="3"/>
  <c r="B22" i="3"/>
  <c r="E16" i="5"/>
  <c r="C21" i="3"/>
  <c r="B21" i="3"/>
  <c r="A21" i="3"/>
  <c r="E13" i="5"/>
  <c r="C20" i="3"/>
  <c r="D13" i="5" s="1"/>
  <c r="B20" i="3"/>
  <c r="A20" i="3"/>
  <c r="E12" i="5"/>
  <c r="C19" i="3"/>
  <c r="D12" i="5" s="1"/>
  <c r="B19" i="3"/>
  <c r="D18" i="3"/>
  <c r="E11" i="5" s="1"/>
  <c r="C18" i="3"/>
  <c r="D11" i="5" s="1"/>
  <c r="B18" i="3"/>
  <c r="D17" i="3"/>
  <c r="E10" i="5" s="1"/>
  <c r="C17" i="3"/>
  <c r="D10" i="5" s="1"/>
  <c r="B17" i="3"/>
  <c r="E9" i="5"/>
  <c r="C16" i="3"/>
  <c r="D9" i="5" s="1"/>
  <c r="B16" i="3"/>
  <c r="E8" i="5"/>
  <c r="C15" i="3"/>
  <c r="D8" i="5" s="1"/>
  <c r="B15" i="3"/>
  <c r="D14" i="3"/>
  <c r="C14" i="3"/>
  <c r="B14" i="3"/>
  <c r="E52" i="7" l="1"/>
  <c r="E17" i="7"/>
  <c r="E18" i="7"/>
  <c r="E22" i="7"/>
  <c r="E37" i="7"/>
  <c r="E10" i="7"/>
  <c r="E15" i="7"/>
  <c r="E24" i="7"/>
  <c r="E44" i="7"/>
  <c r="E54" i="7"/>
  <c r="E55" i="7"/>
  <c r="E13" i="7"/>
  <c r="E43" i="7"/>
  <c r="E11" i="7"/>
  <c r="E8" i="7"/>
  <c r="E23" i="7"/>
  <c r="E9" i="7"/>
  <c r="E14" i="7"/>
  <c r="E27" i="7"/>
  <c r="E34" i="7"/>
  <c r="E47" i="7"/>
  <c r="E53" i="7"/>
  <c r="E25" i="7"/>
  <c r="E45" i="7"/>
  <c r="E16" i="7"/>
  <c r="E36" i="7"/>
  <c r="E51" i="7"/>
  <c r="D13" i="3"/>
  <c r="C13" i="3"/>
  <c r="A13" i="3"/>
  <c r="B6" i="1" l="1"/>
  <c r="F58" i="1"/>
  <c r="F61" i="1" s="1"/>
  <c r="F62" i="1" s="1"/>
  <c r="F7" i="1"/>
  <c r="F8" i="1" s="1"/>
  <c r="B150" i="1" l="1"/>
  <c r="B151" i="1" s="1"/>
  <c r="B152" i="1" s="1"/>
  <c r="B153" i="1" s="1"/>
  <c r="B154" i="1" s="1"/>
  <c r="B156" i="1" s="1"/>
  <c r="B157" i="1" s="1"/>
  <c r="B158" i="1" s="1"/>
  <c r="B159" i="1" s="1"/>
  <c r="B160" i="1" s="1"/>
  <c r="A38" i="3"/>
  <c r="A38" i="4"/>
  <c r="A30" i="3"/>
  <c r="A30" i="4"/>
  <c r="B40" i="1"/>
  <c r="A22" i="3"/>
  <c r="A22" i="4"/>
  <c r="B7" i="1"/>
  <c r="A14" i="4"/>
  <c r="A14" i="3"/>
  <c r="F9" i="1"/>
  <c r="A7" i="7"/>
  <c r="A8" i="7" s="1"/>
  <c r="A9" i="7" s="1"/>
  <c r="A10" i="7" s="1"/>
  <c r="A11" i="7" s="1"/>
  <c r="A13" i="7" s="1"/>
  <c r="A14" i="7" s="1"/>
  <c r="A15" i="7" s="1"/>
  <c r="A16" i="7" s="1"/>
  <c r="A17" i="7" s="1"/>
  <c r="A18" i="7" s="1"/>
  <c r="A20" i="7" s="1"/>
  <c r="A21" i="7" s="1"/>
  <c r="A22" i="7" s="1"/>
  <c r="A23" i="7" s="1"/>
  <c r="A24" i="7" s="1"/>
  <c r="A25" i="7" s="1"/>
  <c r="A26" i="7" s="1"/>
  <c r="A27" i="7" s="1"/>
  <c r="A31" i="7" s="1"/>
  <c r="A32" i="7" s="1"/>
  <c r="A33" i="7" s="1"/>
  <c r="A34" i="7" s="1"/>
  <c r="A35" i="7" s="1"/>
  <c r="A36" i="7" s="1"/>
  <c r="A37" i="7" s="1"/>
  <c r="A38" i="7" s="1"/>
  <c r="A40" i="7" s="1"/>
  <c r="A41" i="7" s="1"/>
  <c r="A42" i="7" s="1"/>
  <c r="A43" i="7" s="1"/>
  <c r="A44" i="7" s="1"/>
  <c r="A45" i="7" s="1"/>
  <c r="A46" i="7" s="1"/>
  <c r="A47" i="7" s="1"/>
  <c r="A51" i="7" s="1"/>
  <c r="A52" i="7" s="1"/>
  <c r="A53" i="7" s="1"/>
  <c r="A54" i="7" s="1"/>
  <c r="A55" i="7" s="1"/>
  <c r="A39" i="3" l="1"/>
  <c r="A39" i="4"/>
  <c r="A23" i="4"/>
  <c r="A23" i="3"/>
  <c r="B41" i="1"/>
  <c r="B8" i="1"/>
  <c r="A15" i="3"/>
  <c r="A15" i="4"/>
  <c r="B33" i="1"/>
  <c r="A31" i="4"/>
  <c r="A31" i="3"/>
  <c r="A40" i="3" l="1"/>
  <c r="A40" i="4"/>
  <c r="A24" i="3"/>
  <c r="A24" i="4"/>
  <c r="B42" i="1"/>
  <c r="B9" i="1"/>
  <c r="A16" i="3"/>
  <c r="A16" i="4"/>
  <c r="A32" i="4"/>
  <c r="A32" i="3"/>
  <c r="B65" i="1"/>
  <c r="A41" i="4" l="1"/>
  <c r="A41" i="3"/>
  <c r="A17" i="4"/>
  <c r="A17" i="3"/>
  <c r="A25" i="4"/>
  <c r="A25" i="3"/>
  <c r="A42" i="3" l="1"/>
  <c r="A42" i="4"/>
  <c r="A26" i="3"/>
  <c r="A26" i="4"/>
  <c r="A18" i="4"/>
  <c r="A18" i="3"/>
  <c r="A19" i="3" l="1"/>
  <c r="A19" i="4"/>
  <c r="B68" i="1"/>
  <c r="A27" i="4"/>
  <c r="A27" i="3"/>
  <c r="B69" i="1" l="1"/>
  <c r="B78" i="1" l="1"/>
</calcChain>
</file>

<file path=xl/sharedStrings.xml><?xml version="1.0" encoding="utf-8"?>
<sst xmlns="http://schemas.openxmlformats.org/spreadsheetml/2006/main" count="1288" uniqueCount="253">
  <si>
    <t>Naam</t>
  </si>
  <si>
    <t>Rubriek</t>
  </si>
  <si>
    <t>1e manch</t>
  </si>
  <si>
    <t>2e manch</t>
  </si>
  <si>
    <t>Ruiter paard</t>
  </si>
  <si>
    <t>2 pony</t>
  </si>
  <si>
    <t>1 pony</t>
  </si>
  <si>
    <t>1 paard</t>
  </si>
  <si>
    <t>Jack Lamers</t>
  </si>
  <si>
    <t>Katrien Laenen</t>
  </si>
  <si>
    <t>4 pony</t>
  </si>
  <si>
    <t>Jurjan Mies</t>
  </si>
  <si>
    <t>jeugd</t>
  </si>
  <si>
    <t>2 paard</t>
  </si>
  <si>
    <t>Marcel Marijnissen</t>
  </si>
  <si>
    <t>Nick van de Vloet</t>
  </si>
  <si>
    <t>Hans van Meer</t>
  </si>
  <si>
    <t>Slepen en verkennen</t>
  </si>
  <si>
    <t>Slepen</t>
  </si>
  <si>
    <t>Parcours verkennen finale</t>
  </si>
  <si>
    <t>17.00 -17.30</t>
  </si>
  <si>
    <t>17.30</t>
  </si>
  <si>
    <t>Finale Enkelspan pony</t>
  </si>
  <si>
    <t>Finale Tweespan pony</t>
  </si>
  <si>
    <t>Finale Vierspan pony</t>
  </si>
  <si>
    <t>Finale Enkelspan paard</t>
  </si>
  <si>
    <t>Aanvang finale</t>
  </si>
  <si>
    <t>Finale Tweespan paard paard</t>
  </si>
  <si>
    <r>
      <rPr>
        <b/>
        <sz val="11"/>
        <color theme="1"/>
        <rFont val="Calibri"/>
        <family val="2"/>
        <scheme val="minor"/>
      </rPr>
      <t>Aansluitend prijsuitreiking jeugd aangespanne</t>
    </r>
    <r>
      <rPr>
        <sz val="11"/>
        <color theme="1"/>
        <rFont val="Calibri"/>
        <family val="2"/>
        <scheme val="minor"/>
      </rPr>
      <t>n</t>
    </r>
  </si>
  <si>
    <t>Tandem</t>
  </si>
  <si>
    <t>1 = "ruiter paard"</t>
  </si>
  <si>
    <t>Startnummer</t>
  </si>
  <si>
    <t>Zaterdag 24 November</t>
  </si>
  <si>
    <t>Zondag 25 November</t>
  </si>
  <si>
    <t>startinterval</t>
  </si>
  <si>
    <t>Totaal</t>
  </si>
  <si>
    <t>tijd in seconden</t>
  </si>
  <si>
    <t>straftijd in seconden</t>
  </si>
  <si>
    <t>Passeren start- en finishlijn en/of nemen van 2 hindernissen zonder het</t>
  </si>
  <si>
    <t>ballen
(476.1
476.1d)</t>
  </si>
  <si>
    <t>Tijdsover-schrijding (472.4)</t>
  </si>
  <si>
    <t>3e onge-hoorzaam-heid (476.7c)</t>
  </si>
  <si>
    <t>verkeerd parcours (476.2a)</t>
  </si>
  <si>
    <t>Fout par-cours niet hersteld (476.3)</t>
  </si>
  <si>
    <t>Groom hanteert leidsel (434.4)</t>
  </si>
  <si>
    <t>Deelnemer vastgebon-den (434.5)</t>
  </si>
  <si>
    <t>Herstelde fout in marathon hindernis (476.2b)</t>
  </si>
  <si>
    <t>Niet-herstelde fout in marathon hindernis (476.2b)</t>
  </si>
  <si>
    <t>Afstijgen grooms 1e / 2e maal (476.6b)</t>
  </si>
  <si>
    <t>Afstijgen grooms 3e maal (476.6b)</t>
  </si>
  <si>
    <t>Afstijgen deelnemer 1e / 2e maal (476.6c)</t>
  </si>
  <si>
    <t>Afstijgen deelnemer 3e maal (476.6c)</t>
  </si>
  <si>
    <t>Controle over aanspan-ning verliezen (476.7d)</t>
  </si>
  <si>
    <t>Starten voor signaal en nemen 1e hindernis (475.9)</t>
  </si>
  <si>
    <t>Niet door start / finish (475.10)</t>
  </si>
  <si>
    <t>Afrijden element geneutrali-seerde doorgang marathon hindernis</t>
  </si>
  <si>
    <t>Omrijden deel hin-dernis, vol-tooiing hin-dernis niet mogelijk (477.7)</t>
  </si>
  <si>
    <r>
      <t xml:space="preserve">Herstel van </t>
    </r>
    <r>
      <rPr>
        <b/>
        <sz val="11"/>
        <color theme="1"/>
        <rFont val="Calibri"/>
        <family val="2"/>
        <scheme val="minor"/>
      </rPr>
      <t>&lt;----</t>
    </r>
    <r>
      <rPr>
        <sz val="11"/>
        <color theme="1"/>
        <rFont val="Calibri"/>
        <family val="2"/>
        <scheme val="minor"/>
      </rPr>
      <t xml:space="preserve"> hindernis (477.7)</t>
    </r>
  </si>
  <si>
    <t>Omrijden / verplaatsen marathon hindernis met herstel voor vervolg (476.4)</t>
  </si>
  <si>
    <t>Geen goede cap of protector (435.2e)</t>
  </si>
  <si>
    <t>Uitspannen paarden (477.15)</t>
  </si>
  <si>
    <t>Deelnemer of groom voorkomt afrijden afrijdbaar element (477.14)</t>
  </si>
  <si>
    <t>Onterecht halthouden bij vermeende fout parcour (477.13)</t>
  </si>
  <si>
    <t>bal met opbouw nog te rijden hindernis (476.1b)</t>
  </si>
  <si>
    <t>1e en 2e onge-hoorzaam-heid (476.7c)</t>
  </si>
  <si>
    <t>Rijden hindernis-doorgang die nog niet bereden mag worden (476.2)</t>
  </si>
  <si>
    <t>Passeren start- en finishlijn en/ of nemen van 2 hin-dernissen zonder juiste aantal personen</t>
  </si>
  <si>
    <r>
      <t>1 bal afrijden</t>
    </r>
    <r>
      <rPr>
        <sz val="9"/>
        <color rgb="FF7030A0"/>
        <rFont val="Calibri"/>
        <family val="2"/>
        <scheme val="minor"/>
      </rPr>
      <t xml:space="preserve"> (476.1+ 476.1d)</t>
    </r>
  </si>
  <si>
    <r>
      <t>Verkeerd parcours</t>
    </r>
    <r>
      <rPr>
        <sz val="9"/>
        <color rgb="FF7030A0"/>
        <rFont val="Calibri"/>
        <family val="2"/>
        <scheme val="minor"/>
      </rPr>
      <t xml:space="preserve"> (476.2a)</t>
    </r>
  </si>
  <si>
    <r>
      <t xml:space="preserve">1 bal met opbouw hindernis van nog te rijden hindernis (opbouw hindernis + bal) </t>
    </r>
    <r>
      <rPr>
        <sz val="9"/>
        <color rgb="FF7030A0"/>
        <rFont val="Calibri"/>
        <family val="2"/>
        <scheme val="minor"/>
      </rPr>
      <t>(476.1b)</t>
    </r>
  </si>
  <si>
    <r>
      <t>Starten voor signaal en nemen 1e hindernis, tevens opnieuw starten</t>
    </r>
    <r>
      <rPr>
        <sz val="9"/>
        <color rgb="FF7030A0"/>
        <rFont val="Calibri"/>
        <family val="2"/>
        <scheme val="minor"/>
      </rPr>
      <t xml:space="preserve"> (475.9)</t>
    </r>
  </si>
  <si>
    <r>
      <t>Deelnemer of groom voorkomt afrijden afrijdbaar element</t>
    </r>
    <r>
      <rPr>
        <sz val="9"/>
        <color rgb="FF7030A0"/>
        <rFont val="Calibri"/>
        <family val="2"/>
        <scheme val="minor"/>
      </rPr>
      <t xml:space="preserve"> (477.14)</t>
    </r>
  </si>
  <si>
    <r>
      <t>1e ongehoorzaamheid</t>
    </r>
    <r>
      <rPr>
        <sz val="9"/>
        <color rgb="FF7030A0"/>
        <rFont val="Calibri"/>
        <family val="2"/>
        <scheme val="minor"/>
      </rPr>
      <t xml:space="preserve"> (476.7c)</t>
    </r>
  </si>
  <si>
    <r>
      <t>Rijden van een hindernis doorgang die nog niet gereden mag worden</t>
    </r>
    <r>
      <rPr>
        <sz val="9"/>
        <color rgb="FF7030A0"/>
        <rFont val="Calibri"/>
        <family val="2"/>
        <scheme val="minor"/>
      </rPr>
      <t xml:space="preserve"> (476.2)</t>
    </r>
  </si>
  <si>
    <r>
      <t>Niet door start- en/of finishlijn</t>
    </r>
    <r>
      <rPr>
        <sz val="9"/>
        <color rgb="FF7030A0"/>
        <rFont val="Calibri"/>
        <family val="2"/>
        <scheme val="minor"/>
      </rPr>
      <t xml:space="preserve"> (475.10)</t>
    </r>
  </si>
  <si>
    <r>
      <t>Onterecht halthouden bij vermeende fout in parcours</t>
    </r>
    <r>
      <rPr>
        <sz val="9"/>
        <color rgb="FF7030A0"/>
        <rFont val="Calibri"/>
        <family val="2"/>
        <scheme val="minor"/>
      </rPr>
      <t xml:space="preserve"> (477.13)</t>
    </r>
  </si>
  <si>
    <r>
      <t>2e ongehoorzaamheid</t>
    </r>
    <r>
      <rPr>
        <sz val="9"/>
        <color rgb="FF7030A0"/>
        <rFont val="Calibri"/>
        <family val="2"/>
        <scheme val="minor"/>
      </rPr>
      <t xml:space="preserve"> (476.7c)</t>
    </r>
  </si>
  <si>
    <r>
      <t xml:space="preserve">Groom hanteert leidsel </t>
    </r>
    <r>
      <rPr>
        <sz val="9"/>
        <color rgb="FF7030A0"/>
        <rFont val="Calibri"/>
        <family val="2"/>
        <scheme val="minor"/>
      </rPr>
      <t>(434.4)</t>
    </r>
  </si>
  <si>
    <r>
      <t>Herstelde fout in marathon hindernis</t>
    </r>
    <r>
      <rPr>
        <sz val="9"/>
        <color rgb="FF7030A0"/>
        <rFont val="Calibri"/>
        <family val="2"/>
        <scheme val="minor"/>
      </rPr>
      <t xml:space="preserve"> (476.2b)</t>
    </r>
  </si>
  <si>
    <r>
      <t>Afrijden element geneutraliseerde doorgang marathon hindernis</t>
    </r>
    <r>
      <rPr>
        <sz val="9"/>
        <color rgb="FF7030A0"/>
        <rFont val="Calibri"/>
        <family val="2"/>
        <scheme val="minor"/>
      </rPr>
      <t xml:space="preserve"> (477.9)</t>
    </r>
  </si>
  <si>
    <r>
      <t>3e ongehoorzaamheid</t>
    </r>
    <r>
      <rPr>
        <sz val="9"/>
        <color rgb="FF7030A0"/>
        <rFont val="Calibri"/>
        <family val="2"/>
        <scheme val="minor"/>
      </rPr>
      <t xml:space="preserve"> (476.7c)</t>
    </r>
  </si>
  <si>
    <r>
      <t xml:space="preserve">Deelnemer vastgebonden </t>
    </r>
    <r>
      <rPr>
        <sz val="9"/>
        <color rgb="FF7030A0"/>
        <rFont val="Calibri"/>
        <family val="2"/>
        <scheme val="minor"/>
      </rPr>
      <t>(434.5)</t>
    </r>
  </si>
  <si>
    <r>
      <t>Niet herstelde fout in marathon hindernis</t>
    </r>
    <r>
      <rPr>
        <sz val="9"/>
        <color rgb="FF7030A0"/>
        <rFont val="Calibri"/>
        <family val="2"/>
        <scheme val="minor"/>
      </rPr>
      <t xml:space="preserve"> (476.2b)</t>
    </r>
  </si>
  <si>
    <r>
      <t>Omverrijden deel hindenis zodat voltooing hindernis niet mogelijk is</t>
    </r>
    <r>
      <rPr>
        <sz val="9"/>
        <color rgb="FF7030A0"/>
        <rFont val="Calibri"/>
        <family val="2"/>
        <scheme val="minor"/>
      </rPr>
      <t xml:space="preserve"> (477.7)</t>
    </r>
  </si>
  <si>
    <r>
      <t xml:space="preserve">   vereiste aantal personen op rijtuig</t>
    </r>
    <r>
      <rPr>
        <sz val="9"/>
        <color rgb="FF7030A0"/>
        <rFont val="Calibri"/>
        <family val="2"/>
        <scheme val="minor"/>
      </rPr>
      <t xml:space="preserve"> (477.12)</t>
    </r>
  </si>
  <si>
    <r>
      <t>tijdsoverschrijding (&lt; 5 min)</t>
    </r>
    <r>
      <rPr>
        <sz val="9"/>
        <color rgb="FF7030A0"/>
        <rFont val="Calibri"/>
        <family val="2"/>
        <scheme val="minor"/>
      </rPr>
      <t xml:space="preserve"> (472.4)</t>
    </r>
  </si>
  <si>
    <r>
      <t>Controle over aanspanning verliezen</t>
    </r>
    <r>
      <rPr>
        <sz val="9"/>
        <color rgb="FF7030A0"/>
        <rFont val="Calibri"/>
        <family val="2"/>
        <scheme val="minor"/>
      </rPr>
      <t xml:space="preserve"> (476.7d)</t>
    </r>
  </si>
  <si>
    <r>
      <t>Afstijgen 1 of 2 grooms 1e en 2e maal</t>
    </r>
    <r>
      <rPr>
        <sz val="9"/>
        <color rgb="FF7030A0"/>
        <rFont val="Calibri"/>
        <family val="2"/>
        <scheme val="minor"/>
      </rPr>
      <t xml:space="preserve"> (476.6b)</t>
    </r>
  </si>
  <si>
    <r>
      <t xml:space="preserve">Herstel van bovenstaande hindernis </t>
    </r>
    <r>
      <rPr>
        <sz val="9"/>
        <color rgb="FF7030A0"/>
        <rFont val="Calibri"/>
        <family val="2"/>
        <scheme val="minor"/>
      </rPr>
      <t>(477.7)</t>
    </r>
  </si>
  <si>
    <r>
      <t>Uitspannen 1 of meer paarden</t>
    </r>
    <r>
      <rPr>
        <sz val="9"/>
        <color rgb="FF7030A0"/>
        <rFont val="Calibri"/>
        <family val="2"/>
        <scheme val="minor"/>
      </rPr>
      <t xml:space="preserve"> (477.15)</t>
    </r>
  </si>
  <si>
    <r>
      <t>Afstijgen 1 of 2 grooms 3e maal</t>
    </r>
    <r>
      <rPr>
        <sz val="9"/>
        <color rgb="FF7030A0"/>
        <rFont val="Calibri"/>
        <family val="2"/>
        <scheme val="minor"/>
      </rPr>
      <t xml:space="preserve"> (476.6b)</t>
    </r>
  </si>
  <si>
    <r>
      <t xml:space="preserve">Omverrijden of verplaatsen </t>
    </r>
    <r>
      <rPr>
        <b/>
        <sz val="9"/>
        <color rgb="FFC00000"/>
        <rFont val="Calibri"/>
        <family val="2"/>
        <scheme val="minor"/>
      </rPr>
      <t>marathonhindernis</t>
    </r>
    <r>
      <rPr>
        <sz val="9"/>
        <color rgb="FFC00000"/>
        <rFont val="Calibri"/>
        <family val="2"/>
        <scheme val="minor"/>
      </rPr>
      <t xml:space="preserve"> met herstel</t>
    </r>
  </si>
  <si>
    <r>
      <t>Afstijgen deelnemer 1e en 2e maal</t>
    </r>
    <r>
      <rPr>
        <sz val="9"/>
        <color rgb="FF7030A0"/>
        <rFont val="Calibri"/>
        <family val="2"/>
        <scheme val="minor"/>
      </rPr>
      <t xml:space="preserve"> (476.6c)</t>
    </r>
  </si>
  <si>
    <r>
      <t xml:space="preserve">  voordat parcour vervolgd kan worden</t>
    </r>
    <r>
      <rPr>
        <sz val="9"/>
        <color rgb="FF7030A0"/>
        <rFont val="Calibri"/>
        <family val="2"/>
        <scheme val="minor"/>
      </rPr>
      <t xml:space="preserve"> (476.4)</t>
    </r>
  </si>
  <si>
    <r>
      <t>Afstijgen deelnemer 3e maal</t>
    </r>
    <r>
      <rPr>
        <sz val="9"/>
        <color rgb="FF7030A0"/>
        <rFont val="Calibri"/>
        <family val="2"/>
        <scheme val="minor"/>
      </rPr>
      <t xml:space="preserve"> (476.6c)</t>
    </r>
  </si>
  <si>
    <r>
      <t xml:space="preserve">Geen goedgekeurde of verkeerd bevestigde cap of bodyprotector </t>
    </r>
    <r>
      <rPr>
        <sz val="9"/>
        <color rgb="FF7030A0"/>
        <rFont val="Calibri"/>
        <family val="2"/>
        <scheme val="minor"/>
      </rPr>
      <t>(435.2e)</t>
    </r>
  </si>
  <si>
    <t>Totaal uitslag</t>
  </si>
  <si>
    <t>Uitslag Brabant Cup 24 &amp; 25 november</t>
  </si>
  <si>
    <t>Menteam Nicole voor Menners</t>
  </si>
  <si>
    <t>Chantal v Dommelen</t>
  </si>
  <si>
    <t>Joost Aarts</t>
  </si>
  <si>
    <t>Menteam de Voes(ad voesenek)</t>
  </si>
  <si>
    <t>Rob Hermans</t>
  </si>
  <si>
    <t>Eveline van raak</t>
  </si>
  <si>
    <t>Mentaem Johan Vermeer</t>
  </si>
  <si>
    <t>Ashley den Ridder</t>
  </si>
  <si>
    <t>Frans Marijnnissen</t>
  </si>
  <si>
    <t>Gerard Schenk</t>
  </si>
  <si>
    <t>Annemarie Smits</t>
  </si>
  <si>
    <t>Menteam van Raak</t>
  </si>
  <si>
    <t>Iwan Meuis</t>
  </si>
  <si>
    <t>Kristoff Piccart</t>
  </si>
  <si>
    <t>Jefferie Scholte</t>
  </si>
  <si>
    <t>Pauze</t>
  </si>
  <si>
    <t>Jonas Corten</t>
  </si>
  <si>
    <t>Marcel Scheurs</t>
  </si>
  <si>
    <t>Tamara Jongenengel</t>
  </si>
  <si>
    <t>Charissa den Ridder</t>
  </si>
  <si>
    <t>Bernd Wouters</t>
  </si>
  <si>
    <t>Toon Geerts</t>
  </si>
  <si>
    <t>Dirk van Hees</t>
  </si>
  <si>
    <t>Wannes Piccart (10)</t>
  </si>
  <si>
    <t>Joris Lauwers           (12)</t>
  </si>
  <si>
    <t>Chelsea van Dijk BRT2 (7)</t>
  </si>
  <si>
    <t>Verkennen vanaf 14:30</t>
  </si>
  <si>
    <t>Tessa in `t Groen</t>
  </si>
  <si>
    <t>Bridge Janssen</t>
  </si>
  <si>
    <t>Jan Hamers</t>
  </si>
  <si>
    <t>Nick Gaens</t>
  </si>
  <si>
    <t>meerspan</t>
  </si>
  <si>
    <t>2 span</t>
  </si>
  <si>
    <t>Jacco de Koning (11)</t>
  </si>
  <si>
    <t>Kyano van Gool (12)</t>
  </si>
  <si>
    <t>Tijd op het bord</t>
  </si>
  <si>
    <t>Tijd</t>
  </si>
  <si>
    <t>Finale</t>
  </si>
  <si>
    <t>Tijd in seconde in decimalen</t>
  </si>
  <si>
    <t>Totaal uitslag
1e</t>
  </si>
  <si>
    <t>Totaal uitslag
2e</t>
  </si>
  <si>
    <t>Totaal uitslag
eind</t>
  </si>
  <si>
    <t xml:space="preserve"> </t>
  </si>
  <si>
    <t>Startlijst Menindoor Bredant  4 en 5 februari</t>
  </si>
  <si>
    <t>09:00;00</t>
  </si>
  <si>
    <t>09:09;00</t>
  </si>
  <si>
    <t>Jacco de Koning</t>
  </si>
  <si>
    <t>E pony</t>
  </si>
  <si>
    <t>Edgar Meeuwesen</t>
  </si>
  <si>
    <t>E paard</t>
  </si>
  <si>
    <t xml:space="preserve">Sylvana Klerks </t>
  </si>
  <si>
    <t>John van Beek</t>
  </si>
  <si>
    <t>Kobe Bastiaansen</t>
  </si>
  <si>
    <t>Hugo Gommers</t>
  </si>
  <si>
    <t>Bernie Damen</t>
  </si>
  <si>
    <t>D pony</t>
  </si>
  <si>
    <t>M pony</t>
  </si>
  <si>
    <t xml:space="preserve">E ponyNikkie </t>
  </si>
  <si>
    <t>Nikie Verheijen</t>
  </si>
  <si>
    <t>Francis Heyboer</t>
  </si>
  <si>
    <t>Margriet van der Goot</t>
  </si>
  <si>
    <t>Ingrid de Graaf</t>
  </si>
  <si>
    <t>Monique  Claessen</t>
  </si>
  <si>
    <t>Eric Ypelaar</t>
  </si>
  <si>
    <t>Cor Jochems</t>
  </si>
  <si>
    <t>D paard</t>
  </si>
  <si>
    <t>Eric Hesselmans</t>
  </si>
  <si>
    <t>Martinus (Tinus) van Wanrooij</t>
  </si>
  <si>
    <t>Carlijn Kuenen</t>
  </si>
  <si>
    <t>Jeugd</t>
  </si>
  <si>
    <t>Karlijn  Smits</t>
  </si>
  <si>
    <t>Celine Bakker</t>
  </si>
  <si>
    <t>Rosalynne Molenschot</t>
  </si>
  <si>
    <t>Farah Lemmenrs</t>
  </si>
  <si>
    <t>Menteam BTR Chelsea</t>
  </si>
  <si>
    <t>Charlie van Westen</t>
  </si>
  <si>
    <t xml:space="preserve"> Pauze /prijsuitreiking Jeugd</t>
  </si>
  <si>
    <t>Cleo van Dorp</t>
  </si>
  <si>
    <t>Johan van Hooydonk</t>
  </si>
  <si>
    <t>Jan Heijnen</t>
  </si>
  <si>
    <t>Kees van de Veeken</t>
  </si>
  <si>
    <t>Jeffrie Scholte 1</t>
  </si>
  <si>
    <t>Stephanie Siebers</t>
  </si>
  <si>
    <t xml:space="preserve">D paard </t>
  </si>
  <si>
    <t>Menteam van Dijk</t>
  </si>
  <si>
    <t>Cor van de Maagdenberg</t>
  </si>
  <si>
    <t>Rien Lauwrijnssen</t>
  </si>
  <si>
    <t>Lotte van Esch</t>
  </si>
  <si>
    <t>Tobe Berens</t>
  </si>
  <si>
    <t>Denise Bakker</t>
  </si>
  <si>
    <t>Peter van der Weide</t>
  </si>
  <si>
    <t>Ad van Beek</t>
  </si>
  <si>
    <t>Erik Verloo</t>
  </si>
  <si>
    <t>Menteam de Kleine vriendjes</t>
  </si>
  <si>
    <t>Paul-Axel Fierens</t>
  </si>
  <si>
    <t>Vicky Timmermans</t>
  </si>
  <si>
    <t>Walter van Eijcken</t>
  </si>
  <si>
    <t>Bart van Ranst</t>
  </si>
  <si>
    <t>Piet van de Brand</t>
  </si>
  <si>
    <t>Johan van Meer</t>
  </si>
  <si>
    <t>Ivo Swinkels</t>
  </si>
  <si>
    <t>Jeffrie Scholte 2</t>
  </si>
  <si>
    <t>Frans Marijnissen</t>
  </si>
  <si>
    <t>Randy van Hoenselaar</t>
  </si>
  <si>
    <t>Jonna Tegelaar</t>
  </si>
  <si>
    <t xml:space="preserve">Charmaine Schouwenaars </t>
  </si>
  <si>
    <t>Yenthe van Dartel</t>
  </si>
  <si>
    <t>Chloe Taks</t>
  </si>
  <si>
    <t>Guusje van Sundert</t>
  </si>
  <si>
    <t>Fleur van Sundert</t>
  </si>
  <si>
    <t>Melissa Coppens</t>
  </si>
  <si>
    <t>Whitney Marrien</t>
  </si>
  <si>
    <t>Chantal Broeken</t>
  </si>
  <si>
    <t>Sabine Verheijen</t>
  </si>
  <si>
    <t>Jennifer van de Graaf</t>
  </si>
  <si>
    <t>Chrissy van Hoenselaar</t>
  </si>
  <si>
    <t>Ilse Kuenen (Droppie)</t>
  </si>
  <si>
    <t>Ilse Kuenen (rianne)</t>
  </si>
  <si>
    <t>Marloes Schrauwers</t>
  </si>
  <si>
    <t>Ilse Kuenen(Baukje)</t>
  </si>
  <si>
    <t>Liz van der Leest</t>
  </si>
  <si>
    <t>Annabel Peeters</t>
  </si>
  <si>
    <t>Caroline Verweijmeren</t>
  </si>
  <si>
    <t>Debby Diepstraten</t>
  </si>
  <si>
    <t>Saskia Koppenol</t>
  </si>
  <si>
    <t>Luna Knook</t>
  </si>
  <si>
    <t>Jop van Rijnberk</t>
  </si>
  <si>
    <t>Ilse Kuenen(Mc Gee)</t>
  </si>
  <si>
    <t>Marjolein Vermaas</t>
  </si>
  <si>
    <t>door Breda 2 en 3 maart</t>
  </si>
  <si>
    <t>Zaterdag 2 Maart</t>
  </si>
  <si>
    <t>Zondag 3 Maart</t>
  </si>
  <si>
    <t xml:space="preserve">Manouk Zuiderent </t>
  </si>
  <si>
    <t>Chelsea van Dijk</t>
  </si>
  <si>
    <t>Lashenda Loos( kayda)</t>
  </si>
  <si>
    <t>Stacey van Hoenselaar</t>
  </si>
  <si>
    <t>Karlijn `s Gravenmade</t>
  </si>
  <si>
    <t>Lasenda Loos (Chipz)</t>
  </si>
  <si>
    <t>Quintey van Hoenslaar</t>
  </si>
  <si>
    <t>Manouk Zuiderent</t>
  </si>
  <si>
    <t>Yaela Monfils</t>
  </si>
  <si>
    <t xml:space="preserve">D ponyHans </t>
  </si>
  <si>
    <t>D Pony</t>
  </si>
  <si>
    <t xml:space="preserve">Brigitte Janssen </t>
  </si>
  <si>
    <t>Ellen vangoidsenhoven</t>
  </si>
  <si>
    <t>Tobe Berrens</t>
  </si>
  <si>
    <t>Heidi Raets</t>
  </si>
  <si>
    <t>Charissa de Ridder</t>
  </si>
  <si>
    <t>Britt Luyckx</t>
  </si>
  <si>
    <t>Kees Rommens 2</t>
  </si>
  <si>
    <t>Kees Rommens 1</t>
  </si>
  <si>
    <t>Noemie Gesquiere (Mia)</t>
  </si>
  <si>
    <t>Ashley Den Ridder</t>
  </si>
  <si>
    <t xml:space="preserve">yaela Monfils 2 </t>
  </si>
  <si>
    <t>Noemie Gesquiere (Mister)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</si>
</sst>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#,##0.00_ ;[Red]\-#,##0.00\ "/>
    <numFmt numFmtId="166" formatCode="mm:ss.0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21" fontId="0" fillId="0" borderId="0" xfId="0" applyNumberFormat="1" applyAlignment="1">
      <alignment horizontal="center"/>
    </xf>
    <xf numFmtId="21" fontId="0" fillId="0" borderId="0" xfId="0" applyNumberFormat="1"/>
    <xf numFmtId="0" fontId="0" fillId="0" borderId="0" xfId="0" quotePrefix="1"/>
    <xf numFmtId="0" fontId="0" fillId="2" borderId="2" xfId="0" applyFill="1" applyBorder="1"/>
    <xf numFmtId="0" fontId="0" fillId="2" borderId="3" xfId="0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6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6" xfId="0" applyFill="1" applyBorder="1" applyAlignment="1">
      <alignment horizontal="left"/>
    </xf>
    <xf numFmtId="0" fontId="0" fillId="5" borderId="1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0" fontId="0" fillId="5" borderId="6" xfId="0" applyFill="1" applyBorder="1" applyAlignment="1">
      <alignment horizontal="left"/>
    </xf>
    <xf numFmtId="0" fontId="0" fillId="6" borderId="0" xfId="0" applyFill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" borderId="14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7" borderId="6" xfId="0" applyFill="1" applyBorder="1" applyAlignment="1">
      <alignment horizontal="center"/>
    </xf>
    <xf numFmtId="0" fontId="0" fillId="7" borderId="6" xfId="0" applyFill="1" applyBorder="1"/>
    <xf numFmtId="0" fontId="1" fillId="7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vertical="center"/>
    </xf>
    <xf numFmtId="0" fontId="0" fillId="0" borderId="17" xfId="0" applyBorder="1"/>
    <xf numFmtId="0" fontId="0" fillId="0" borderId="11" xfId="0" applyBorder="1"/>
    <xf numFmtId="0" fontId="0" fillId="4" borderId="6" xfId="0" applyFill="1" applyBorder="1"/>
    <xf numFmtId="0" fontId="0" fillId="4" borderId="11" xfId="0" applyFill="1" applyBorder="1"/>
    <xf numFmtId="0" fontId="0" fillId="8" borderId="2" xfId="0" applyFill="1" applyBorder="1"/>
    <xf numFmtId="0" fontId="1" fillId="8" borderId="1" xfId="0" applyFont="1" applyFill="1" applyBorder="1"/>
    <xf numFmtId="0" fontId="1" fillId="8" borderId="4" xfId="0" applyFont="1" applyFill="1" applyBorder="1"/>
    <xf numFmtId="0" fontId="0" fillId="9" borderId="13" xfId="0" applyFill="1" applyBorder="1"/>
    <xf numFmtId="0" fontId="0" fillId="9" borderId="14" xfId="0" applyFill="1" applyBorder="1"/>
    <xf numFmtId="0" fontId="0" fillId="9" borderId="15" xfId="0" applyFill="1" applyBorder="1"/>
    <xf numFmtId="0" fontId="0" fillId="9" borderId="20" xfId="0" applyFill="1" applyBorder="1"/>
    <xf numFmtId="0" fontId="0" fillId="9" borderId="0" xfId="0" applyFill="1"/>
    <xf numFmtId="0" fontId="0" fillId="9" borderId="21" xfId="0" applyFill="1" applyBorder="1"/>
    <xf numFmtId="0" fontId="1" fillId="9" borderId="20" xfId="0" applyFont="1" applyFill="1" applyBorder="1"/>
    <xf numFmtId="0" fontId="1" fillId="9" borderId="21" xfId="0" applyFont="1" applyFill="1" applyBorder="1"/>
    <xf numFmtId="0" fontId="1" fillId="9" borderId="22" xfId="0" applyFont="1" applyFill="1" applyBorder="1"/>
    <xf numFmtId="0" fontId="0" fillId="9" borderId="23" xfId="0" applyFill="1" applyBorder="1"/>
    <xf numFmtId="0" fontId="0" fillId="9" borderId="24" xfId="0" applyFill="1" applyBorder="1"/>
    <xf numFmtId="164" fontId="0" fillId="0" borderId="16" xfId="0" applyNumberFormat="1" applyBorder="1" applyAlignment="1">
      <alignment horizontal="left"/>
    </xf>
    <xf numFmtId="164" fontId="0" fillId="0" borderId="8" xfId="0" applyNumberFormat="1" applyBorder="1" applyAlignment="1">
      <alignment horizontal="left"/>
    </xf>
    <xf numFmtId="164" fontId="0" fillId="4" borderId="6" xfId="0" applyNumberFormat="1" applyFill="1" applyBorder="1" applyAlignment="1">
      <alignment horizontal="left"/>
    </xf>
    <xf numFmtId="164" fontId="0" fillId="0" borderId="6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164" fontId="0" fillId="5" borderId="6" xfId="0" applyNumberFormat="1" applyFill="1" applyBorder="1" applyAlignment="1">
      <alignment horizontal="left"/>
    </xf>
    <xf numFmtId="164" fontId="0" fillId="5" borderId="9" xfId="0" applyNumberFormat="1" applyFill="1" applyBorder="1" applyAlignment="1">
      <alignment horizontal="left"/>
    </xf>
    <xf numFmtId="164" fontId="0" fillId="0" borderId="5" xfId="0" applyNumberFormat="1" applyBorder="1" applyAlignment="1">
      <alignment horizontal="left"/>
    </xf>
    <xf numFmtId="164" fontId="0" fillId="6" borderId="0" xfId="0" applyNumberFormat="1" applyFill="1"/>
    <xf numFmtId="164" fontId="0" fillId="2" borderId="3" xfId="0" applyNumberFormat="1" applyFill="1" applyBorder="1"/>
    <xf numFmtId="164" fontId="0" fillId="2" borderId="4" xfId="0" applyNumberFormat="1" applyFill="1" applyBorder="1"/>
    <xf numFmtId="164" fontId="1" fillId="8" borderId="18" xfId="0" applyNumberFormat="1" applyFont="1" applyFill="1" applyBorder="1" applyAlignment="1">
      <alignment horizontal="left"/>
    </xf>
    <xf numFmtId="164" fontId="1" fillId="8" borderId="15" xfId="0" applyNumberFormat="1" applyFont="1" applyFill="1" applyBorder="1" applyAlignment="1">
      <alignment horizontal="left"/>
    </xf>
    <xf numFmtId="164" fontId="0" fillId="5" borderId="16" xfId="0" applyNumberFormat="1" applyFill="1" applyBorder="1"/>
    <xf numFmtId="164" fontId="0" fillId="6" borderId="6" xfId="0" applyNumberFormat="1" applyFill="1" applyBorder="1" applyAlignment="1">
      <alignment horizontal="left"/>
    </xf>
    <xf numFmtId="164" fontId="0" fillId="5" borderId="6" xfId="0" applyNumberFormat="1" applyFill="1" applyBorder="1"/>
    <xf numFmtId="164" fontId="0" fillId="7" borderId="6" xfId="0" applyNumberFormat="1" applyFill="1" applyBorder="1"/>
    <xf numFmtId="164" fontId="0" fillId="6" borderId="5" xfId="0" applyNumberFormat="1" applyFill="1" applyBorder="1" applyAlignment="1">
      <alignment horizontal="left"/>
    </xf>
    <xf numFmtId="164" fontId="0" fillId="0" borderId="0" xfId="0" applyNumberFormat="1"/>
    <xf numFmtId="0" fontId="0" fillId="0" borderId="25" xfId="0" applyBorder="1"/>
    <xf numFmtId="0" fontId="0" fillId="9" borderId="25" xfId="0" applyFill="1" applyBorder="1"/>
    <xf numFmtId="0" fontId="0" fillId="10" borderId="0" xfId="0" applyFill="1"/>
    <xf numFmtId="0" fontId="0" fillId="0" borderId="0" xfId="0" applyAlignment="1">
      <alignment horizontal="center"/>
    </xf>
    <xf numFmtId="0" fontId="0" fillId="10" borderId="0" xfId="0" applyFill="1" applyAlignment="1">
      <alignment horizontal="center"/>
    </xf>
    <xf numFmtId="0" fontId="0" fillId="8" borderId="2" xfId="0" applyFill="1" applyBorder="1" applyAlignment="1">
      <alignment horizontal="center"/>
    </xf>
    <xf numFmtId="165" fontId="0" fillId="0" borderId="0" xfId="0" applyNumberFormat="1"/>
    <xf numFmtId="165" fontId="0" fillId="10" borderId="0" xfId="0" applyNumberFormat="1" applyFill="1"/>
    <xf numFmtId="0" fontId="0" fillId="11" borderId="0" xfId="0" applyFill="1" applyAlignment="1">
      <alignment vertical="top" wrapText="1"/>
    </xf>
    <xf numFmtId="0" fontId="0" fillId="11" borderId="0" xfId="0" applyFill="1" applyAlignment="1">
      <alignment horizontal="center" vertical="top" wrapText="1"/>
    </xf>
    <xf numFmtId="0" fontId="0" fillId="11" borderId="0" xfId="0" applyFill="1" applyAlignment="1">
      <alignment horizontal="right" vertical="top" wrapText="1"/>
    </xf>
    <xf numFmtId="0" fontId="5" fillId="0" borderId="0" xfId="0" applyFont="1"/>
    <xf numFmtId="0" fontId="0" fillId="11" borderId="2" xfId="0" applyFill="1" applyBorder="1"/>
    <xf numFmtId="0" fontId="6" fillId="0" borderId="26" xfId="0" applyFont="1" applyBorder="1" applyAlignment="1">
      <alignment horizontal="left"/>
    </xf>
    <xf numFmtId="0" fontId="6" fillId="0" borderId="0" xfId="0" applyFont="1"/>
    <xf numFmtId="0" fontId="6" fillId="0" borderId="26" xfId="0" applyFont="1" applyBorder="1" applyAlignment="1">
      <alignment horizontal="center"/>
    </xf>
    <xf numFmtId="0" fontId="7" fillId="0" borderId="0" xfId="0" applyFont="1"/>
    <xf numFmtId="0" fontId="6" fillId="0" borderId="26" xfId="0" applyFont="1" applyBorder="1"/>
    <xf numFmtId="0" fontId="0" fillId="12" borderId="2" xfId="0" applyFill="1" applyBorder="1"/>
    <xf numFmtId="0" fontId="0" fillId="13" borderId="2" xfId="0" applyFill="1" applyBorder="1"/>
    <xf numFmtId="0" fontId="1" fillId="13" borderId="1" xfId="0" applyFont="1" applyFill="1" applyBorder="1"/>
    <xf numFmtId="0" fontId="0" fillId="13" borderId="2" xfId="0" applyFill="1" applyBorder="1" applyAlignment="1">
      <alignment horizontal="center"/>
    </xf>
    <xf numFmtId="0" fontId="0" fillId="14" borderId="2" xfId="0" applyFill="1" applyBorder="1"/>
    <xf numFmtId="0" fontId="0" fillId="15" borderId="2" xfId="0" applyFill="1" applyBorder="1"/>
    <xf numFmtId="0" fontId="0" fillId="15" borderId="0" xfId="0" applyFill="1" applyAlignment="1">
      <alignment vertical="top" wrapText="1"/>
    </xf>
    <xf numFmtId="0" fontId="0" fillId="15" borderId="0" xfId="0" applyFill="1" applyAlignment="1">
      <alignment horizontal="center" vertical="top" wrapText="1"/>
    </xf>
    <xf numFmtId="0" fontId="0" fillId="15" borderId="0" xfId="0" applyFill="1" applyAlignment="1">
      <alignment horizontal="right" vertical="top" wrapText="1"/>
    </xf>
    <xf numFmtId="0" fontId="0" fillId="12" borderId="0" xfId="0" applyFill="1" applyAlignment="1">
      <alignment vertical="top" wrapText="1"/>
    </xf>
    <xf numFmtId="0" fontId="0" fillId="12" borderId="0" xfId="0" applyFill="1" applyAlignment="1">
      <alignment horizontal="center" vertical="top" wrapText="1"/>
    </xf>
    <xf numFmtId="0" fontId="0" fillId="12" borderId="0" xfId="0" applyFill="1" applyAlignment="1">
      <alignment horizontal="right" vertical="top" wrapText="1"/>
    </xf>
    <xf numFmtId="0" fontId="0" fillId="4" borderId="16" xfId="0" applyFill="1" applyBorder="1" applyAlignment="1">
      <alignment horizontal="left"/>
    </xf>
    <xf numFmtId="0" fontId="1" fillId="8" borderId="27" xfId="0" applyFont="1" applyFill="1" applyBorder="1"/>
    <xf numFmtId="0" fontId="0" fillId="3" borderId="29" xfId="0" applyFill="1" applyBorder="1"/>
    <xf numFmtId="0" fontId="0" fillId="2" borderId="28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5" borderId="11" xfId="0" applyFill="1" applyBorder="1"/>
    <xf numFmtId="0" fontId="0" fillId="7" borderId="11" xfId="0" applyFill="1" applyBorder="1"/>
    <xf numFmtId="0" fontId="0" fillId="4" borderId="25" xfId="0" applyFill="1" applyBorder="1"/>
    <xf numFmtId="0" fontId="1" fillId="14" borderId="1" xfId="0" applyFont="1" applyFill="1" applyBorder="1"/>
    <xf numFmtId="0" fontId="0" fillId="14" borderId="2" xfId="0" applyFill="1" applyBorder="1" applyAlignment="1">
      <alignment horizontal="center"/>
    </xf>
    <xf numFmtId="165" fontId="0" fillId="0" borderId="25" xfId="0" applyNumberFormat="1" applyBorder="1"/>
    <xf numFmtId="165" fontId="0" fillId="4" borderId="25" xfId="0" applyNumberFormat="1" applyFill="1" applyBorder="1"/>
    <xf numFmtId="165" fontId="0" fillId="5" borderId="11" xfId="0" applyNumberFormat="1" applyFill="1" applyBorder="1"/>
    <xf numFmtId="165" fontId="0" fillId="7" borderId="11" xfId="0" applyNumberFormat="1" applyFill="1" applyBorder="1"/>
    <xf numFmtId="16" fontId="10" fillId="3" borderId="3" xfId="0" applyNumberFormat="1" applyFont="1" applyFill="1" applyBorder="1"/>
    <xf numFmtId="21" fontId="0" fillId="4" borderId="6" xfId="0" applyNumberFormat="1" applyFill="1" applyBorder="1" applyAlignment="1">
      <alignment horizontal="center"/>
    </xf>
    <xf numFmtId="0" fontId="10" fillId="0" borderId="6" xfId="0" applyFont="1" applyBorder="1" applyAlignment="1">
      <alignment horizontal="left"/>
    </xf>
    <xf numFmtId="21" fontId="0" fillId="4" borderId="6" xfId="0" applyNumberFormat="1" applyFill="1" applyBorder="1"/>
    <xf numFmtId="0" fontId="10" fillId="0" borderId="6" xfId="0" applyFont="1" applyBorder="1"/>
    <xf numFmtId="0" fontId="10" fillId="2" borderId="14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16" borderId="0" xfId="0" applyFont="1" applyFill="1" applyAlignment="1">
      <alignment horizontal="left"/>
    </xf>
    <xf numFmtId="0" fontId="6" fillId="16" borderId="0" xfId="0" applyFont="1" applyFill="1" applyAlignment="1">
      <alignment horizontal="center"/>
    </xf>
    <xf numFmtId="0" fontId="6" fillId="16" borderId="0" xfId="0" applyFont="1" applyFill="1"/>
    <xf numFmtId="0" fontId="5" fillId="16" borderId="0" xfId="0" applyFont="1" applyFill="1"/>
    <xf numFmtId="0" fontId="1" fillId="16" borderId="2" xfId="0" applyFont="1" applyFill="1" applyBorder="1"/>
    <xf numFmtId="0" fontId="0" fillId="16" borderId="0" xfId="0" applyFill="1" applyAlignment="1">
      <alignment vertical="top" wrapText="1"/>
    </xf>
    <xf numFmtId="0" fontId="0" fillId="16" borderId="0" xfId="0" applyFill="1"/>
    <xf numFmtId="165" fontId="0" fillId="16" borderId="0" xfId="0" applyNumberFormat="1" applyFill="1"/>
    <xf numFmtId="166" fontId="0" fillId="0" borderId="0" xfId="0" applyNumberFormat="1"/>
    <xf numFmtId="166" fontId="0" fillId="10" borderId="0" xfId="0" applyNumberFormat="1" applyFill="1"/>
    <xf numFmtId="0" fontId="1" fillId="14" borderId="2" xfId="0" applyFont="1" applyFill="1" applyBorder="1"/>
    <xf numFmtId="166" fontId="0" fillId="9" borderId="0" xfId="0" applyNumberFormat="1" applyFill="1"/>
    <xf numFmtId="18" fontId="0" fillId="1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1" fillId="8" borderId="1" xfId="0" applyFont="1" applyFill="1" applyBorder="1" applyAlignment="1">
      <alignment wrapText="1"/>
    </xf>
    <xf numFmtId="0" fontId="1" fillId="8" borderId="30" xfId="0" applyFont="1" applyFill="1" applyBorder="1" applyAlignment="1">
      <alignment wrapText="1"/>
    </xf>
    <xf numFmtId="2" fontId="0" fillId="0" borderId="0" xfId="0" applyNumberFormat="1"/>
    <xf numFmtId="21" fontId="0" fillId="0" borderId="12" xfId="0" applyNumberFormat="1" applyBorder="1" applyAlignment="1">
      <alignment horizontal="center"/>
    </xf>
    <xf numFmtId="0" fontId="0" fillId="0" borderId="27" xfId="0" applyBorder="1"/>
    <xf numFmtId="0" fontId="12" fillId="5" borderId="0" xfId="0" applyFont="1" applyFill="1" applyAlignment="1">
      <alignment horizontal="center"/>
    </xf>
    <xf numFmtId="164" fontId="0" fillId="6" borderId="6" xfId="0" applyNumberFormat="1" applyFill="1" applyBorder="1"/>
    <xf numFmtId="164" fontId="11" fillId="6" borderId="6" xfId="0" applyNumberFormat="1" applyFont="1" applyFill="1" applyBorder="1"/>
    <xf numFmtId="0" fontId="0" fillId="6" borderId="6" xfId="0" applyFill="1" applyBorder="1"/>
    <xf numFmtId="0" fontId="0" fillId="4" borderId="2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6" xfId="0" applyFill="1" applyBorder="1" applyAlignment="1">
      <alignment horizontal="left"/>
    </xf>
    <xf numFmtId="164" fontId="0" fillId="6" borderId="9" xfId="0" applyNumberFormat="1" applyFill="1" applyBorder="1" applyAlignment="1">
      <alignment horizontal="left"/>
    </xf>
    <xf numFmtId="21" fontId="0" fillId="6" borderId="0" xfId="0" applyNumberFormat="1" applyFill="1" applyAlignment="1">
      <alignment horizontal="center"/>
    </xf>
    <xf numFmtId="21" fontId="0" fillId="6" borderId="0" xfId="0" applyNumberFormat="1" applyFill="1"/>
    <xf numFmtId="21" fontId="0" fillId="6" borderId="6" xfId="0" applyNumberFormat="1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2" borderId="0" xfId="0" applyFill="1"/>
    <xf numFmtId="166" fontId="0" fillId="2" borderId="0" xfId="0" applyNumberFormat="1" applyFill="1"/>
    <xf numFmtId="165" fontId="0" fillId="2" borderId="0" xfId="0" applyNumberFormat="1" applyFill="1"/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1" fontId="0" fillId="0" borderId="5" xfId="0" applyNumberFormat="1" applyBorder="1"/>
    <xf numFmtId="0" fontId="0" fillId="0" borderId="20" xfId="0" applyBorder="1" applyAlignment="1">
      <alignment horizontal="center"/>
    </xf>
    <xf numFmtId="21" fontId="0" fillId="0" borderId="25" xfId="0" applyNumberFormat="1" applyBorder="1"/>
    <xf numFmtId="20" fontId="0" fillId="0" borderId="25" xfId="0" applyNumberFormat="1" applyBorder="1"/>
    <xf numFmtId="0" fontId="0" fillId="0" borderId="27" xfId="0" applyBorder="1" applyAlignment="1">
      <alignment horizontal="center"/>
    </xf>
    <xf numFmtId="0" fontId="0" fillId="0" borderId="31" xfId="0" applyBorder="1"/>
    <xf numFmtId="21" fontId="0" fillId="0" borderId="31" xfId="0" applyNumberFormat="1" applyBorder="1"/>
    <xf numFmtId="21" fontId="0" fillId="16" borderId="0" xfId="0" applyNumberFormat="1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A181"/>
  <sheetViews>
    <sheetView showGridLines="0" tabSelected="1" showWhiteSpace="0" view="pageLayout" topLeftCell="A44" zoomScaleNormal="120" workbookViewId="0">
      <selection activeCell="H80" sqref="H80"/>
    </sheetView>
  </sheetViews>
  <sheetFormatPr baseColWidth="10" defaultColWidth="8.83203125" defaultRowHeight="15" x14ac:dyDescent="0.2"/>
  <cols>
    <col min="1" max="1" width="2.83203125" customWidth="1"/>
    <col min="2" max="2" width="18.83203125" customWidth="1"/>
    <col min="3" max="3" width="35" hidden="1" customWidth="1"/>
    <col min="4" max="4" width="32.1640625" customWidth="1"/>
    <col min="5" max="5" width="12.1640625" customWidth="1"/>
    <col min="6" max="6" width="21.5" customWidth="1"/>
    <col min="7" max="7" width="19.83203125" customWidth="1"/>
    <col min="8" max="8" width="49.5" customWidth="1"/>
    <col min="9" max="9" width="17.5" customWidth="1"/>
    <col min="10" max="10" width="16.83203125" customWidth="1"/>
    <col min="11" max="11" width="17.5" customWidth="1"/>
    <col min="12" max="12" width="20" customWidth="1"/>
    <col min="13" max="13" width="16.5" customWidth="1"/>
  </cols>
  <sheetData>
    <row r="1" spans="2:13" ht="16" thickBot="1" x14ac:dyDescent="0.25">
      <c r="I1" t="s">
        <v>34</v>
      </c>
      <c r="J1" s="77">
        <v>2.7777777777777779E-3</v>
      </c>
    </row>
    <row r="2" spans="2:13" ht="42" customHeight="1" thickBot="1" x14ac:dyDescent="0.3">
      <c r="B2" s="8" t="s">
        <v>141</v>
      </c>
      <c r="C2" s="9"/>
      <c r="D2" s="123" t="s">
        <v>227</v>
      </c>
      <c r="E2" s="10"/>
      <c r="F2" s="10"/>
      <c r="G2" s="11"/>
      <c r="L2" s="4"/>
      <c r="M2" s="4"/>
    </row>
    <row r="3" spans="2:13" ht="22" thickBot="1" x14ac:dyDescent="0.3">
      <c r="B3" s="31"/>
      <c r="C3" s="128" t="s">
        <v>124</v>
      </c>
      <c r="D3" s="33" t="s">
        <v>228</v>
      </c>
      <c r="E3" s="32"/>
      <c r="F3" s="32"/>
      <c r="G3" s="34"/>
    </row>
    <row r="4" spans="2:13" ht="16" thickBot="1" x14ac:dyDescent="0.25">
      <c r="B4" s="46" t="s">
        <v>31</v>
      </c>
      <c r="C4" s="46"/>
      <c r="D4" s="46" t="s">
        <v>0</v>
      </c>
      <c r="E4" s="46" t="s">
        <v>1</v>
      </c>
      <c r="F4" s="46" t="s">
        <v>2</v>
      </c>
      <c r="G4" s="47" t="s">
        <v>3</v>
      </c>
      <c r="L4" s="3"/>
      <c r="M4" s="4"/>
    </row>
    <row r="5" spans="2:13" x14ac:dyDescent="0.2">
      <c r="B5" s="18">
        <v>1</v>
      </c>
      <c r="C5" s="35"/>
      <c r="D5" s="36" t="s">
        <v>215</v>
      </c>
      <c r="E5" s="36">
        <v>2</v>
      </c>
      <c r="F5" s="59">
        <v>0.625</v>
      </c>
      <c r="G5" s="60">
        <v>0.65138888888888891</v>
      </c>
      <c r="L5" s="3"/>
      <c r="M5" s="4"/>
    </row>
    <row r="6" spans="2:13" x14ac:dyDescent="0.2">
      <c r="B6" s="23">
        <f t="shared" ref="B6:B9" si="0">B5+1</f>
        <v>2</v>
      </c>
      <c r="C6" s="24"/>
      <c r="D6" s="25" t="s">
        <v>221</v>
      </c>
      <c r="E6" s="25">
        <v>3</v>
      </c>
      <c r="F6" s="61">
        <v>0.62777777777777777</v>
      </c>
      <c r="G6" s="61">
        <v>0.65347222222222223</v>
      </c>
      <c r="L6" s="3"/>
      <c r="M6" s="4"/>
    </row>
    <row r="7" spans="2:13" x14ac:dyDescent="0.2">
      <c r="B7" s="19">
        <f t="shared" si="0"/>
        <v>3</v>
      </c>
      <c r="C7" s="15"/>
      <c r="D7" s="12" t="s">
        <v>216</v>
      </c>
      <c r="E7" s="12">
        <v>3</v>
      </c>
      <c r="F7" s="62">
        <f>F6+$J$1</f>
        <v>0.63055555555555554</v>
      </c>
      <c r="G7" s="62">
        <v>0.65555555555555556</v>
      </c>
      <c r="L7" s="3"/>
      <c r="M7" s="4"/>
    </row>
    <row r="8" spans="2:13" x14ac:dyDescent="0.2">
      <c r="B8" s="23">
        <f t="shared" si="0"/>
        <v>4</v>
      </c>
      <c r="C8" s="24"/>
      <c r="D8" s="25" t="s">
        <v>202</v>
      </c>
      <c r="E8" s="25">
        <v>2</v>
      </c>
      <c r="F8" s="61">
        <f t="shared" ref="F8" si="1">F7+$J$1</f>
        <v>0.6333333333333333</v>
      </c>
      <c r="G8" s="61">
        <v>0.65763888888888888</v>
      </c>
      <c r="L8" s="3"/>
      <c r="M8" s="4"/>
    </row>
    <row r="9" spans="2:13" x14ac:dyDescent="0.2">
      <c r="B9" s="19">
        <f t="shared" si="0"/>
        <v>5</v>
      </c>
      <c r="C9" s="15"/>
      <c r="D9" s="12" t="s">
        <v>203</v>
      </c>
      <c r="E9" s="12">
        <v>2</v>
      </c>
      <c r="F9" s="62">
        <f>F8+$J$1</f>
        <v>0.63611111111111107</v>
      </c>
      <c r="G9" s="62">
        <v>0.65972222222222221</v>
      </c>
      <c r="L9" s="3"/>
      <c r="M9" s="4"/>
    </row>
    <row r="10" spans="2:13" x14ac:dyDescent="0.2">
      <c r="B10" s="156">
        <v>6</v>
      </c>
      <c r="C10" s="155"/>
      <c r="D10" s="157" t="s">
        <v>204</v>
      </c>
      <c r="E10" s="157">
        <v>2</v>
      </c>
      <c r="F10" s="161">
        <v>0.63888888888888895</v>
      </c>
      <c r="G10" s="158">
        <v>0.66180555555555554</v>
      </c>
      <c r="L10" s="3"/>
      <c r="M10" s="4"/>
    </row>
    <row r="11" spans="2:13" x14ac:dyDescent="0.2">
      <c r="B11" s="156">
        <v>7</v>
      </c>
      <c r="C11" s="155"/>
      <c r="D11" s="157" t="s">
        <v>205</v>
      </c>
      <c r="E11" s="157">
        <v>2</v>
      </c>
      <c r="F11" s="161">
        <v>0.64166666666666672</v>
      </c>
      <c r="G11" s="158">
        <v>0.66388888888888886</v>
      </c>
      <c r="L11" s="3"/>
      <c r="M11" s="4"/>
    </row>
    <row r="12" spans="2:13" x14ac:dyDescent="0.2">
      <c r="B12" s="19">
        <v>8</v>
      </c>
      <c r="C12" s="15"/>
      <c r="D12" s="12" t="s">
        <v>206</v>
      </c>
      <c r="E12" s="12">
        <v>2</v>
      </c>
      <c r="F12" s="62">
        <v>0.64444444444444449</v>
      </c>
      <c r="G12" s="63">
        <v>0.66597222222222219</v>
      </c>
      <c r="L12" s="3"/>
      <c r="M12" s="4"/>
    </row>
    <row r="13" spans="2:13" s="30" customFormat="1" x14ac:dyDescent="0.2">
      <c r="B13" s="19">
        <v>9</v>
      </c>
      <c r="C13" s="15"/>
      <c r="D13" s="12" t="s">
        <v>207</v>
      </c>
      <c r="E13" s="12">
        <v>1</v>
      </c>
      <c r="F13" s="62">
        <v>0.64722222222222225</v>
      </c>
      <c r="G13" s="63">
        <v>0.66805555555555562</v>
      </c>
      <c r="L13" s="159"/>
      <c r="M13" s="160"/>
    </row>
    <row r="14" spans="2:13" s="30" customFormat="1" x14ac:dyDescent="0.2">
      <c r="B14" s="156"/>
      <c r="C14" s="155"/>
      <c r="D14" s="157"/>
      <c r="E14" s="157"/>
      <c r="F14" s="161"/>
      <c r="G14" s="158"/>
      <c r="L14" s="159"/>
      <c r="M14" s="160"/>
    </row>
    <row r="15" spans="2:13" x14ac:dyDescent="0.2">
      <c r="B15" s="19">
        <v>10</v>
      </c>
      <c r="C15" s="15"/>
      <c r="D15" s="12" t="s">
        <v>222</v>
      </c>
      <c r="E15" s="12">
        <v>3</v>
      </c>
      <c r="F15" s="62">
        <v>0.67013888888888884</v>
      </c>
      <c r="G15" s="63">
        <v>0.69513888888888886</v>
      </c>
      <c r="L15" s="3"/>
      <c r="M15" s="4"/>
    </row>
    <row r="16" spans="2:13" x14ac:dyDescent="0.2">
      <c r="B16" s="23">
        <v>11</v>
      </c>
      <c r="C16" s="24"/>
      <c r="D16" s="25" t="s">
        <v>212</v>
      </c>
      <c r="E16" s="25">
        <v>3</v>
      </c>
      <c r="F16" s="61">
        <v>0.67291666666666661</v>
      </c>
      <c r="G16" s="61">
        <v>0.6972222222222223</v>
      </c>
      <c r="K16" s="2"/>
      <c r="L16" s="3"/>
      <c r="M16" s="4"/>
    </row>
    <row r="17" spans="1:19" x14ac:dyDescent="0.2">
      <c r="B17" s="19">
        <v>12</v>
      </c>
      <c r="C17" s="15"/>
      <c r="D17" s="12" t="s">
        <v>210</v>
      </c>
      <c r="E17" s="12">
        <v>3</v>
      </c>
      <c r="F17" s="62">
        <v>0.67569444444444438</v>
      </c>
      <c r="G17" s="62">
        <v>0.69930555555555562</v>
      </c>
      <c r="L17" s="3"/>
      <c r="M17" s="4"/>
    </row>
    <row r="18" spans="1:19" x14ac:dyDescent="0.2">
      <c r="B18" s="23">
        <v>13</v>
      </c>
      <c r="C18" s="24"/>
      <c r="D18" s="25" t="s">
        <v>211</v>
      </c>
      <c r="E18" s="25">
        <v>3</v>
      </c>
      <c r="F18" s="61">
        <v>0.67847222222222225</v>
      </c>
      <c r="G18" s="61">
        <v>0.70138888888888884</v>
      </c>
      <c r="L18" s="3"/>
      <c r="M18" s="4"/>
    </row>
    <row r="19" spans="1:19" x14ac:dyDescent="0.2">
      <c r="A19" s="19"/>
      <c r="B19" s="15">
        <v>14</v>
      </c>
      <c r="C19" s="12"/>
      <c r="D19" s="12" t="s">
        <v>231</v>
      </c>
      <c r="E19" s="12">
        <v>1</v>
      </c>
      <c r="F19" s="63">
        <v>0.68125000000000002</v>
      </c>
      <c r="G19" s="63">
        <v>0.70347222222222217</v>
      </c>
      <c r="H19" s="19" t="s">
        <v>140</v>
      </c>
      <c r="I19" s="15"/>
      <c r="J19" s="12"/>
      <c r="K19" s="12"/>
      <c r="L19" s="62"/>
      <c r="M19" s="62"/>
      <c r="R19" s="3"/>
      <c r="S19" s="4"/>
    </row>
    <row r="20" spans="1:19" x14ac:dyDescent="0.2">
      <c r="B20" s="19">
        <v>15</v>
      </c>
      <c r="C20" s="15"/>
      <c r="D20" s="12" t="s">
        <v>209</v>
      </c>
      <c r="E20" s="12">
        <v>3</v>
      </c>
      <c r="F20" s="62">
        <v>0.68402777777777779</v>
      </c>
      <c r="G20" s="63">
        <v>0.7055555555555556</v>
      </c>
      <c r="L20" s="3"/>
      <c r="M20" s="4"/>
    </row>
    <row r="21" spans="1:19" x14ac:dyDescent="0.2">
      <c r="B21" s="19">
        <v>16</v>
      </c>
      <c r="C21" s="155"/>
      <c r="D21" s="157" t="s">
        <v>208</v>
      </c>
      <c r="E21" s="157">
        <v>3</v>
      </c>
      <c r="F21" s="161">
        <v>0.68680555555555556</v>
      </c>
      <c r="G21" s="158">
        <v>0.70763888888888893</v>
      </c>
      <c r="L21" s="3"/>
      <c r="M21" s="4"/>
    </row>
    <row r="22" spans="1:19" s="30" customFormat="1" x14ac:dyDescent="0.2">
      <c r="B22" s="156">
        <v>17</v>
      </c>
      <c r="C22" s="155"/>
      <c r="D22" s="157" t="s">
        <v>232</v>
      </c>
      <c r="E22" s="157">
        <v>2</v>
      </c>
      <c r="F22" s="161">
        <v>0.68958333333333333</v>
      </c>
      <c r="G22" s="158">
        <v>0.70972222222222225</v>
      </c>
      <c r="L22" s="159"/>
      <c r="M22" s="160"/>
    </row>
    <row r="23" spans="1:19" x14ac:dyDescent="0.2">
      <c r="B23" s="156">
        <v>18</v>
      </c>
      <c r="C23" s="15"/>
      <c r="D23" s="12" t="s">
        <v>214</v>
      </c>
      <c r="E23" s="12">
        <v>2</v>
      </c>
      <c r="F23" s="62">
        <v>0.69236111111111109</v>
      </c>
      <c r="G23" s="63">
        <v>0.71180555555555547</v>
      </c>
      <c r="L23" s="3"/>
      <c r="M23" s="4"/>
    </row>
    <row r="24" spans="1:19" ht="21" x14ac:dyDescent="0.25">
      <c r="B24" s="156"/>
      <c r="C24" s="15"/>
      <c r="D24" s="125" t="s">
        <v>17</v>
      </c>
      <c r="E24" s="12"/>
      <c r="F24" s="62"/>
      <c r="L24" s="3"/>
      <c r="M24" s="4"/>
    </row>
    <row r="25" spans="1:19" x14ac:dyDescent="0.2">
      <c r="B25" s="26"/>
      <c r="C25" s="27"/>
      <c r="D25" s="29"/>
      <c r="E25" s="29"/>
      <c r="F25" s="64"/>
      <c r="G25" s="65"/>
      <c r="L25" s="3"/>
      <c r="M25" s="4"/>
    </row>
    <row r="26" spans="1:19" x14ac:dyDescent="0.2">
      <c r="B26" s="19">
        <v>19</v>
      </c>
      <c r="C26" s="155"/>
      <c r="D26" s="157" t="s">
        <v>230</v>
      </c>
      <c r="E26" s="157">
        <v>2</v>
      </c>
      <c r="F26" s="73">
        <v>0.73611111111111116</v>
      </c>
      <c r="G26" s="63">
        <v>0.7583333333333333</v>
      </c>
      <c r="L26" s="3"/>
      <c r="M26" s="4"/>
    </row>
    <row r="27" spans="1:19" x14ac:dyDescent="0.2">
      <c r="B27" s="19">
        <v>20</v>
      </c>
      <c r="C27" s="15"/>
      <c r="D27" s="12" t="s">
        <v>217</v>
      </c>
      <c r="E27" s="12">
        <v>2</v>
      </c>
      <c r="F27" s="62">
        <v>0.73888888888888893</v>
      </c>
      <c r="G27" s="61">
        <v>0.76041666666666663</v>
      </c>
      <c r="L27" s="3"/>
      <c r="M27" s="4"/>
    </row>
    <row r="28" spans="1:19" x14ac:dyDescent="0.2">
      <c r="B28" s="19">
        <v>21</v>
      </c>
      <c r="C28" s="24"/>
      <c r="D28" s="25" t="s">
        <v>218</v>
      </c>
      <c r="E28" s="25">
        <v>1</v>
      </c>
      <c r="F28" s="61">
        <v>0.7416666666666667</v>
      </c>
      <c r="G28" s="62">
        <v>0.76250000000000007</v>
      </c>
      <c r="L28" s="3"/>
      <c r="M28" s="4"/>
    </row>
    <row r="29" spans="1:19" x14ac:dyDescent="0.2">
      <c r="B29" s="156">
        <v>22</v>
      </c>
      <c r="C29" s="15"/>
      <c r="D29" s="12" t="s">
        <v>220</v>
      </c>
      <c r="E29" s="12">
        <v>3</v>
      </c>
      <c r="F29" s="62">
        <v>0.74444444444444446</v>
      </c>
      <c r="G29" s="61">
        <v>0.76458333333333339</v>
      </c>
      <c r="L29" s="3"/>
      <c r="M29" s="4"/>
    </row>
    <row r="30" spans="1:19" x14ac:dyDescent="0.2">
      <c r="B30" s="19">
        <v>23</v>
      </c>
      <c r="C30" s="24"/>
      <c r="D30" s="25" t="s">
        <v>201</v>
      </c>
      <c r="E30" s="25">
        <v>1</v>
      </c>
      <c r="F30" s="61">
        <v>0.74722222222222223</v>
      </c>
      <c r="G30" s="61">
        <v>0.76666666666666661</v>
      </c>
      <c r="L30" s="3"/>
      <c r="M30" s="4"/>
    </row>
    <row r="31" spans="1:19" x14ac:dyDescent="0.2">
      <c r="B31" s="23">
        <v>24</v>
      </c>
      <c r="C31" s="24"/>
      <c r="D31" s="25" t="s">
        <v>233</v>
      </c>
      <c r="E31" s="25">
        <v>2</v>
      </c>
      <c r="F31" s="61">
        <v>0.75</v>
      </c>
      <c r="G31" s="61">
        <v>0.76874999999999993</v>
      </c>
      <c r="L31" s="3"/>
      <c r="M31" s="4"/>
    </row>
    <row r="32" spans="1:19" x14ac:dyDescent="0.2">
      <c r="B32" s="19">
        <v>25</v>
      </c>
      <c r="C32" s="24"/>
      <c r="D32" s="25" t="s">
        <v>234</v>
      </c>
      <c r="E32" s="25">
        <v>3</v>
      </c>
      <c r="F32" s="124">
        <v>0.75277777777777777</v>
      </c>
      <c r="G32" s="61">
        <v>0.77083333333333337</v>
      </c>
      <c r="L32" s="3"/>
      <c r="M32" s="4"/>
    </row>
    <row r="33" spans="1:13" x14ac:dyDescent="0.2">
      <c r="B33" s="23">
        <f>B32+1</f>
        <v>26</v>
      </c>
      <c r="C33" s="15"/>
      <c r="D33" s="12" t="s">
        <v>235</v>
      </c>
      <c r="E33" s="12">
        <v>2</v>
      </c>
      <c r="F33" s="4">
        <v>0.75555555555555554</v>
      </c>
      <c r="G33" s="62">
        <v>0.7729166666666667</v>
      </c>
      <c r="L33" s="3"/>
      <c r="M33" s="4"/>
    </row>
    <row r="34" spans="1:13" x14ac:dyDescent="0.2">
      <c r="B34" s="26"/>
      <c r="C34" s="27"/>
      <c r="D34" s="29"/>
      <c r="E34" s="29"/>
      <c r="F34" s="29"/>
      <c r="G34" s="65"/>
      <c r="L34" s="3"/>
      <c r="M34" s="4"/>
    </row>
    <row r="35" spans="1:13" x14ac:dyDescent="0.2">
      <c r="B35" s="19">
        <v>27</v>
      </c>
      <c r="C35" s="15"/>
      <c r="D35" s="12" t="s">
        <v>219</v>
      </c>
      <c r="E35" s="12">
        <v>1</v>
      </c>
      <c r="F35" s="61">
        <v>0.77500000000000002</v>
      </c>
      <c r="G35" s="61">
        <v>0.79722222222222217</v>
      </c>
      <c r="L35" s="3"/>
      <c r="M35" s="4"/>
    </row>
    <row r="36" spans="1:13" x14ac:dyDescent="0.2">
      <c r="B36" s="19">
        <v>28</v>
      </c>
      <c r="D36" s="25" t="s">
        <v>223</v>
      </c>
      <c r="E36" s="25">
        <v>3</v>
      </c>
      <c r="F36" s="62">
        <v>0.77777777777777779</v>
      </c>
      <c r="G36" s="62">
        <v>0.7993055555555556</v>
      </c>
      <c r="L36" s="3"/>
      <c r="M36" s="4"/>
    </row>
    <row r="37" spans="1:13" x14ac:dyDescent="0.2">
      <c r="B37" s="19">
        <v>29</v>
      </c>
      <c r="D37" s="12" t="s">
        <v>224</v>
      </c>
      <c r="E37" s="12">
        <v>3</v>
      </c>
      <c r="F37" s="61">
        <v>0.78055555555555556</v>
      </c>
      <c r="G37" s="61">
        <v>0.80138888888888893</v>
      </c>
      <c r="L37" s="3"/>
      <c r="M37" s="4"/>
    </row>
    <row r="38" spans="1:13" x14ac:dyDescent="0.2">
      <c r="B38" s="19">
        <v>30</v>
      </c>
      <c r="C38" s="15"/>
      <c r="D38" s="12" t="s">
        <v>225</v>
      </c>
      <c r="E38" s="12">
        <v>2</v>
      </c>
      <c r="F38" s="62">
        <v>0.78333333333333333</v>
      </c>
      <c r="G38" s="62">
        <v>0.80347222222222225</v>
      </c>
      <c r="L38" s="3"/>
      <c r="M38" s="4"/>
    </row>
    <row r="39" spans="1:13" x14ac:dyDescent="0.2">
      <c r="B39" s="23">
        <v>31</v>
      </c>
      <c r="C39" s="24"/>
      <c r="D39" s="25" t="s">
        <v>213</v>
      </c>
      <c r="E39" s="25">
        <v>1</v>
      </c>
      <c r="F39" s="61">
        <v>0.78611111111111109</v>
      </c>
      <c r="G39" s="61">
        <v>0.80555555555555547</v>
      </c>
      <c r="L39" s="3"/>
      <c r="M39" s="4"/>
    </row>
    <row r="40" spans="1:13" x14ac:dyDescent="0.2">
      <c r="B40" s="19">
        <f>B39+1</f>
        <v>32</v>
      </c>
      <c r="C40" s="15"/>
      <c r="D40" s="163" t="s">
        <v>236</v>
      </c>
      <c r="E40" s="163">
        <v>1</v>
      </c>
      <c r="F40" s="62">
        <v>0.78888888888888886</v>
      </c>
      <c r="G40" s="62">
        <v>0.80763888888888891</v>
      </c>
      <c r="L40" s="3"/>
      <c r="M40" s="4"/>
    </row>
    <row r="41" spans="1:13" ht="16" thickBot="1" x14ac:dyDescent="0.25">
      <c r="A41" s="20"/>
      <c r="B41" s="23">
        <f>B40+1</f>
        <v>33</v>
      </c>
      <c r="C41" s="22"/>
      <c r="D41" s="14" t="s">
        <v>226</v>
      </c>
      <c r="E41" s="25">
        <v>3</v>
      </c>
      <c r="F41" s="61">
        <v>0.79166666666666663</v>
      </c>
      <c r="G41" s="61">
        <v>0.80972222222222223</v>
      </c>
      <c r="H41" s="22"/>
      <c r="I41" s="14"/>
      <c r="J41" s="14"/>
      <c r="K41" s="62"/>
      <c r="L41" s="62"/>
    </row>
    <row r="42" spans="1:13" ht="16" thickBot="1" x14ac:dyDescent="0.25">
      <c r="A42" s="20"/>
      <c r="B42" s="19">
        <f>B41+1</f>
        <v>34</v>
      </c>
      <c r="C42" s="14"/>
      <c r="D42" s="14" t="s">
        <v>237</v>
      </c>
      <c r="E42" s="162">
        <v>2</v>
      </c>
      <c r="F42" s="61">
        <v>0.7944444444444444</v>
      </c>
      <c r="G42" s="61">
        <v>0.81180555555555556</v>
      </c>
    </row>
    <row r="43" spans="1:13" ht="16" thickBot="1" x14ac:dyDescent="0.25">
      <c r="B43" s="23"/>
      <c r="C43" s="14"/>
      <c r="D43" s="14"/>
      <c r="E43" s="162"/>
      <c r="F43" s="61"/>
      <c r="G43" s="61"/>
      <c r="H43" s="22"/>
      <c r="I43" s="14"/>
      <c r="J43" s="14"/>
      <c r="K43" s="62"/>
      <c r="L43" s="62"/>
    </row>
    <row r="44" spans="1:13" ht="16" thickBot="1" x14ac:dyDescent="0.25">
      <c r="B44" s="20"/>
      <c r="C44" s="22"/>
      <c r="D44" s="14"/>
      <c r="E44" s="14"/>
      <c r="F44" s="62"/>
      <c r="G44" s="62"/>
    </row>
    <row r="45" spans="1:13" ht="16" thickBot="1" x14ac:dyDescent="0.25">
      <c r="B45" s="22"/>
      <c r="C45" s="14"/>
      <c r="D45" s="14"/>
      <c r="E45" s="62"/>
      <c r="F45" s="62"/>
      <c r="G45" s="148"/>
    </row>
    <row r="46" spans="1:13" ht="16" thickBot="1" x14ac:dyDescent="0.25">
      <c r="B46" s="22"/>
      <c r="C46" s="14"/>
      <c r="D46" s="14"/>
      <c r="E46" s="62"/>
      <c r="F46" s="62"/>
      <c r="G46" s="67"/>
    </row>
    <row r="47" spans="1:13" ht="16" thickBot="1" x14ac:dyDescent="0.25">
      <c r="B47" s="20"/>
      <c r="C47" s="30"/>
      <c r="D47" s="30"/>
      <c r="E47" s="30"/>
      <c r="F47" s="67"/>
      <c r="G47" s="20"/>
      <c r="J47" s="4"/>
    </row>
    <row r="48" spans="1:13" ht="20" thickBot="1" x14ac:dyDescent="0.25">
      <c r="B48" s="6"/>
      <c r="C48" s="7"/>
      <c r="D48" s="40" t="s">
        <v>229</v>
      </c>
      <c r="E48" s="7"/>
      <c r="F48" s="68"/>
      <c r="G48" s="69"/>
      <c r="J48" s="4"/>
    </row>
    <row r="49" spans="2:1021 1025:2045 2049:3069 3073:4093 4097:5117 5121:6141 6145:7165 7169:8189 8193:9213 9217:10237 10241:11261 11265:12285 12289:13309 13313:14333 14337:15357 15361:16381" ht="16" thickBot="1" x14ac:dyDescent="0.25">
      <c r="B49" s="46" t="s">
        <v>31</v>
      </c>
      <c r="C49" s="46"/>
      <c r="D49" s="46" t="s">
        <v>0</v>
      </c>
      <c r="E49" s="46" t="s">
        <v>1</v>
      </c>
      <c r="F49" s="70" t="s">
        <v>2</v>
      </c>
      <c r="G49" s="71" t="s">
        <v>3</v>
      </c>
      <c r="J49" s="4"/>
    </row>
    <row r="50" spans="2:1021 1025:2045 2049:3069 3073:4093 4097:5117 5121:6141 6145:7165 7169:8189 8193:9213 9217:10237 10241:11261 11265:12285 12289:13309 13313:14333 14337:15357 15361:16381" s="16" customFormat="1" ht="16" thickBot="1" x14ac:dyDescent="0.25">
      <c r="B50" s="22">
        <v>1</v>
      </c>
      <c r="C50" s="21"/>
      <c r="D50" s="16" t="s">
        <v>144</v>
      </c>
      <c r="E50" s="20" t="s">
        <v>145</v>
      </c>
      <c r="F50" s="66">
        <v>0.35416666666666669</v>
      </c>
      <c r="G50" s="66">
        <v>0.37083333333333335</v>
      </c>
    </row>
    <row r="51" spans="2:1021 1025:2045 2049:3069 3073:4093 4097:5117 5121:6141 6145:7165 7169:8189 8193:9213 9217:10237 10241:11261 11265:12285 12289:13309 13313:14333 14337:15357 15361:16381" s="16" customFormat="1" ht="16" thickBot="1" x14ac:dyDescent="0.25">
      <c r="B51" s="22">
        <v>2</v>
      </c>
      <c r="C51" s="24"/>
      <c r="D51" s="16" t="s">
        <v>238</v>
      </c>
      <c r="E51" s="20" t="s">
        <v>145</v>
      </c>
      <c r="F51" s="61">
        <f t="shared" ref="F51" si="2">F50+$J$1</f>
        <v>0.35694444444444445</v>
      </c>
      <c r="G51" s="61">
        <v>0.37291666666666662</v>
      </c>
    </row>
    <row r="52" spans="2:1021 1025:2045 2049:3069 3073:4093 4097:5117 5121:6141 6145:7165 7169:8189 8193:9213 9217:10237 10241:11261 11265:12285 12289:13309 13313:14333 14337:15357 15361:16381" ht="16" thickBot="1" x14ac:dyDescent="0.25">
      <c r="B52" s="22">
        <v>3</v>
      </c>
      <c r="C52" s="16"/>
      <c r="D52" s="16" t="s">
        <v>146</v>
      </c>
      <c r="E52" s="16" t="s">
        <v>147</v>
      </c>
      <c r="F52" s="169">
        <v>0.35972222222222222</v>
      </c>
      <c r="G52" s="16" t="s">
        <v>142</v>
      </c>
      <c r="J52" s="4"/>
    </row>
    <row r="53" spans="2:1021 1025:2045 2049:3069 3073:4093 4097:5117 5121:6141 6145:7165 7169:8189 8193:9213 9217:10237 10241:11261 11265:12285 12289:13309 13313:14333 14337:15357 15361:16381" s="16" customFormat="1" ht="16" thickBot="1" x14ac:dyDescent="0.25">
      <c r="B53" s="21">
        <v>4</v>
      </c>
      <c r="D53" s="16" t="s">
        <v>148</v>
      </c>
      <c r="E53" s="16" t="s">
        <v>145</v>
      </c>
      <c r="F53" s="169">
        <v>0.36249999999999999</v>
      </c>
      <c r="G53" s="169">
        <v>0.37708333333333338</v>
      </c>
      <c r="I53" s="16">
        <v>3</v>
      </c>
      <c r="M53" s="16">
        <v>3</v>
      </c>
      <c r="Q53" s="16">
        <v>3</v>
      </c>
      <c r="U53" s="16">
        <v>3</v>
      </c>
      <c r="Y53" s="16">
        <v>3</v>
      </c>
      <c r="AC53" s="16">
        <v>3</v>
      </c>
      <c r="AG53" s="16">
        <v>3</v>
      </c>
      <c r="AK53" s="16">
        <v>3</v>
      </c>
      <c r="AO53" s="16">
        <v>3</v>
      </c>
      <c r="AS53" s="16">
        <v>3</v>
      </c>
      <c r="AW53" s="16">
        <v>3</v>
      </c>
      <c r="BA53" s="16">
        <v>3</v>
      </c>
      <c r="BE53" s="16">
        <v>3</v>
      </c>
      <c r="BI53" s="16">
        <v>3</v>
      </c>
      <c r="BM53" s="16">
        <v>3</v>
      </c>
      <c r="BQ53" s="16">
        <v>3</v>
      </c>
      <c r="BU53" s="16">
        <v>3</v>
      </c>
      <c r="BY53" s="16">
        <v>3</v>
      </c>
      <c r="CC53" s="16">
        <v>3</v>
      </c>
      <c r="CG53" s="16">
        <v>3</v>
      </c>
      <c r="CK53" s="16">
        <v>3</v>
      </c>
      <c r="CO53" s="16">
        <v>3</v>
      </c>
      <c r="CS53" s="16">
        <v>3</v>
      </c>
      <c r="CW53" s="16">
        <v>3</v>
      </c>
      <c r="DA53" s="16">
        <v>3</v>
      </c>
      <c r="DE53" s="16">
        <v>3</v>
      </c>
      <c r="DI53" s="16">
        <v>3</v>
      </c>
      <c r="DM53" s="16">
        <v>3</v>
      </c>
      <c r="DQ53" s="16">
        <v>3</v>
      </c>
      <c r="DU53" s="16">
        <v>3</v>
      </c>
      <c r="DY53" s="16">
        <v>3</v>
      </c>
      <c r="EC53" s="16">
        <v>3</v>
      </c>
      <c r="EG53" s="16">
        <v>3</v>
      </c>
      <c r="EK53" s="16">
        <v>3</v>
      </c>
      <c r="EO53" s="16">
        <v>3</v>
      </c>
      <c r="ES53" s="16">
        <v>3</v>
      </c>
      <c r="EW53" s="16">
        <v>3</v>
      </c>
      <c r="FA53" s="16">
        <v>3</v>
      </c>
      <c r="FE53" s="16">
        <v>3</v>
      </c>
      <c r="FI53" s="16">
        <v>3</v>
      </c>
      <c r="FM53" s="16">
        <v>3</v>
      </c>
      <c r="FQ53" s="16">
        <v>3</v>
      </c>
      <c r="FU53" s="16">
        <v>3</v>
      </c>
      <c r="FY53" s="16">
        <v>3</v>
      </c>
      <c r="GC53" s="16">
        <v>3</v>
      </c>
      <c r="GG53" s="16">
        <v>3</v>
      </c>
      <c r="GK53" s="16">
        <v>3</v>
      </c>
      <c r="GO53" s="16">
        <v>3</v>
      </c>
      <c r="GS53" s="16">
        <v>3</v>
      </c>
      <c r="GW53" s="16">
        <v>3</v>
      </c>
      <c r="HA53" s="16">
        <v>3</v>
      </c>
      <c r="HE53" s="16">
        <v>3</v>
      </c>
      <c r="HI53" s="16">
        <v>3</v>
      </c>
      <c r="HM53" s="16">
        <v>3</v>
      </c>
      <c r="HQ53" s="16">
        <v>3</v>
      </c>
      <c r="HU53" s="16">
        <v>3</v>
      </c>
      <c r="HY53" s="16">
        <v>3</v>
      </c>
      <c r="IC53" s="16">
        <v>3</v>
      </c>
      <c r="IG53" s="16">
        <v>3</v>
      </c>
      <c r="IK53" s="16">
        <v>3</v>
      </c>
      <c r="IO53" s="16">
        <v>3</v>
      </c>
      <c r="IS53" s="16">
        <v>3</v>
      </c>
      <c r="IW53" s="16">
        <v>3</v>
      </c>
      <c r="JA53" s="16">
        <v>3</v>
      </c>
      <c r="JE53" s="16">
        <v>3</v>
      </c>
      <c r="JI53" s="16">
        <v>3</v>
      </c>
      <c r="JM53" s="16">
        <v>3</v>
      </c>
      <c r="JQ53" s="16">
        <v>3</v>
      </c>
      <c r="JU53" s="16">
        <v>3</v>
      </c>
      <c r="JY53" s="16">
        <v>3</v>
      </c>
      <c r="KC53" s="16">
        <v>3</v>
      </c>
      <c r="KG53" s="16">
        <v>3</v>
      </c>
      <c r="KK53" s="16">
        <v>3</v>
      </c>
      <c r="KO53" s="16">
        <v>3</v>
      </c>
      <c r="KS53" s="16">
        <v>3</v>
      </c>
      <c r="KW53" s="16">
        <v>3</v>
      </c>
      <c r="LA53" s="16">
        <v>3</v>
      </c>
      <c r="LE53" s="16">
        <v>3</v>
      </c>
      <c r="LI53" s="16">
        <v>3</v>
      </c>
      <c r="LM53" s="16">
        <v>3</v>
      </c>
      <c r="LQ53" s="16">
        <v>3</v>
      </c>
      <c r="LU53" s="16">
        <v>3</v>
      </c>
      <c r="LY53" s="16">
        <v>3</v>
      </c>
      <c r="MC53" s="16">
        <v>3</v>
      </c>
      <c r="MG53" s="16">
        <v>3</v>
      </c>
      <c r="MK53" s="16">
        <v>3</v>
      </c>
      <c r="MO53" s="16">
        <v>3</v>
      </c>
      <c r="MS53" s="16">
        <v>3</v>
      </c>
      <c r="MW53" s="16">
        <v>3</v>
      </c>
      <c r="NA53" s="16">
        <v>3</v>
      </c>
      <c r="NE53" s="16">
        <v>3</v>
      </c>
      <c r="NI53" s="16">
        <v>3</v>
      </c>
      <c r="NM53" s="16">
        <v>3</v>
      </c>
      <c r="NQ53" s="16">
        <v>3</v>
      </c>
      <c r="NU53" s="16">
        <v>3</v>
      </c>
      <c r="NY53" s="16">
        <v>3</v>
      </c>
      <c r="OC53" s="16">
        <v>3</v>
      </c>
      <c r="OG53" s="16">
        <v>3</v>
      </c>
      <c r="OK53" s="16">
        <v>3</v>
      </c>
      <c r="OO53" s="16">
        <v>3</v>
      </c>
      <c r="OS53" s="16">
        <v>3</v>
      </c>
      <c r="OW53" s="16">
        <v>3</v>
      </c>
      <c r="PA53" s="16">
        <v>3</v>
      </c>
      <c r="PE53" s="16">
        <v>3</v>
      </c>
      <c r="PI53" s="16">
        <v>3</v>
      </c>
      <c r="PM53" s="16">
        <v>3</v>
      </c>
      <c r="PQ53" s="16">
        <v>3</v>
      </c>
      <c r="PU53" s="16">
        <v>3</v>
      </c>
      <c r="PY53" s="16">
        <v>3</v>
      </c>
      <c r="QC53" s="16">
        <v>3</v>
      </c>
      <c r="QG53" s="16">
        <v>3</v>
      </c>
      <c r="QK53" s="16">
        <v>3</v>
      </c>
      <c r="QO53" s="16">
        <v>3</v>
      </c>
      <c r="QS53" s="16">
        <v>3</v>
      </c>
      <c r="QW53" s="16">
        <v>3</v>
      </c>
      <c r="RA53" s="16">
        <v>3</v>
      </c>
      <c r="RE53" s="16">
        <v>3</v>
      </c>
      <c r="RI53" s="16">
        <v>3</v>
      </c>
      <c r="RM53" s="16">
        <v>3</v>
      </c>
      <c r="RQ53" s="16">
        <v>3</v>
      </c>
      <c r="RU53" s="16">
        <v>3</v>
      </c>
      <c r="RY53" s="16">
        <v>3</v>
      </c>
      <c r="SC53" s="16">
        <v>3</v>
      </c>
      <c r="SG53" s="16">
        <v>3</v>
      </c>
      <c r="SK53" s="16">
        <v>3</v>
      </c>
      <c r="SO53" s="16">
        <v>3</v>
      </c>
      <c r="SS53" s="16">
        <v>3</v>
      </c>
      <c r="SW53" s="16">
        <v>3</v>
      </c>
      <c r="TA53" s="16">
        <v>3</v>
      </c>
      <c r="TE53" s="16">
        <v>3</v>
      </c>
      <c r="TI53" s="16">
        <v>3</v>
      </c>
      <c r="TM53" s="16">
        <v>3</v>
      </c>
      <c r="TQ53" s="16">
        <v>3</v>
      </c>
      <c r="TU53" s="16">
        <v>3</v>
      </c>
      <c r="TY53" s="16">
        <v>3</v>
      </c>
      <c r="UC53" s="16">
        <v>3</v>
      </c>
      <c r="UG53" s="16">
        <v>3</v>
      </c>
      <c r="UK53" s="16">
        <v>3</v>
      </c>
      <c r="UO53" s="16">
        <v>3</v>
      </c>
      <c r="US53" s="16">
        <v>3</v>
      </c>
      <c r="UW53" s="16">
        <v>3</v>
      </c>
      <c r="VA53" s="16">
        <v>3</v>
      </c>
      <c r="VE53" s="16">
        <v>3</v>
      </c>
      <c r="VI53" s="16">
        <v>3</v>
      </c>
      <c r="VM53" s="16">
        <v>3</v>
      </c>
      <c r="VQ53" s="16">
        <v>3</v>
      </c>
      <c r="VU53" s="16">
        <v>3</v>
      </c>
      <c r="VY53" s="16">
        <v>3</v>
      </c>
      <c r="WC53" s="16">
        <v>3</v>
      </c>
      <c r="WG53" s="16">
        <v>3</v>
      </c>
      <c r="WK53" s="16">
        <v>3</v>
      </c>
      <c r="WO53" s="16">
        <v>3</v>
      </c>
      <c r="WS53" s="16">
        <v>3</v>
      </c>
      <c r="WW53" s="16">
        <v>3</v>
      </c>
      <c r="XA53" s="16">
        <v>3</v>
      </c>
      <c r="XE53" s="16">
        <v>3</v>
      </c>
      <c r="XI53" s="16">
        <v>3</v>
      </c>
      <c r="XM53" s="16">
        <v>3</v>
      </c>
      <c r="XQ53" s="16">
        <v>3</v>
      </c>
      <c r="XU53" s="16">
        <v>3</v>
      </c>
      <c r="XY53" s="16">
        <v>3</v>
      </c>
      <c r="YC53" s="16">
        <v>3</v>
      </c>
      <c r="YG53" s="16">
        <v>3</v>
      </c>
      <c r="YK53" s="16">
        <v>3</v>
      </c>
      <c r="YO53" s="16">
        <v>3</v>
      </c>
      <c r="YS53" s="16">
        <v>3</v>
      </c>
      <c r="YW53" s="16">
        <v>3</v>
      </c>
      <c r="ZA53" s="16">
        <v>3</v>
      </c>
      <c r="ZE53" s="16">
        <v>3</v>
      </c>
      <c r="ZI53" s="16">
        <v>3</v>
      </c>
      <c r="ZM53" s="16">
        <v>3</v>
      </c>
      <c r="ZQ53" s="16">
        <v>3</v>
      </c>
      <c r="ZU53" s="16">
        <v>3</v>
      </c>
      <c r="ZY53" s="16">
        <v>3</v>
      </c>
      <c r="AAC53" s="16">
        <v>3</v>
      </c>
      <c r="AAG53" s="16">
        <v>3</v>
      </c>
      <c r="AAK53" s="16">
        <v>3</v>
      </c>
      <c r="AAO53" s="16">
        <v>3</v>
      </c>
      <c r="AAS53" s="16">
        <v>3</v>
      </c>
      <c r="AAW53" s="16">
        <v>3</v>
      </c>
      <c r="ABA53" s="16">
        <v>3</v>
      </c>
      <c r="ABE53" s="16">
        <v>3</v>
      </c>
      <c r="ABI53" s="16">
        <v>3</v>
      </c>
      <c r="ABM53" s="16">
        <v>3</v>
      </c>
      <c r="ABQ53" s="16">
        <v>3</v>
      </c>
      <c r="ABU53" s="16">
        <v>3</v>
      </c>
      <c r="ABY53" s="16">
        <v>3</v>
      </c>
      <c r="ACC53" s="16">
        <v>3</v>
      </c>
      <c r="ACG53" s="16">
        <v>3</v>
      </c>
      <c r="ACK53" s="16">
        <v>3</v>
      </c>
      <c r="ACO53" s="16">
        <v>3</v>
      </c>
      <c r="ACS53" s="16">
        <v>3</v>
      </c>
      <c r="ACW53" s="16">
        <v>3</v>
      </c>
      <c r="ADA53" s="16">
        <v>3</v>
      </c>
      <c r="ADE53" s="16">
        <v>3</v>
      </c>
      <c r="ADI53" s="16">
        <v>3</v>
      </c>
      <c r="ADM53" s="16">
        <v>3</v>
      </c>
      <c r="ADQ53" s="16">
        <v>3</v>
      </c>
      <c r="ADU53" s="16">
        <v>3</v>
      </c>
      <c r="ADY53" s="16">
        <v>3</v>
      </c>
      <c r="AEC53" s="16">
        <v>3</v>
      </c>
      <c r="AEG53" s="16">
        <v>3</v>
      </c>
      <c r="AEK53" s="16">
        <v>3</v>
      </c>
      <c r="AEO53" s="16">
        <v>3</v>
      </c>
      <c r="AES53" s="16">
        <v>3</v>
      </c>
      <c r="AEW53" s="16">
        <v>3</v>
      </c>
      <c r="AFA53" s="16">
        <v>3</v>
      </c>
      <c r="AFE53" s="16">
        <v>3</v>
      </c>
      <c r="AFI53" s="16">
        <v>3</v>
      </c>
      <c r="AFM53" s="16">
        <v>3</v>
      </c>
      <c r="AFQ53" s="16">
        <v>3</v>
      </c>
      <c r="AFU53" s="16">
        <v>3</v>
      </c>
      <c r="AFY53" s="16">
        <v>3</v>
      </c>
      <c r="AGC53" s="16">
        <v>3</v>
      </c>
      <c r="AGG53" s="16">
        <v>3</v>
      </c>
      <c r="AGK53" s="16">
        <v>3</v>
      </c>
      <c r="AGO53" s="16">
        <v>3</v>
      </c>
      <c r="AGS53" s="16">
        <v>3</v>
      </c>
      <c r="AGW53" s="16">
        <v>3</v>
      </c>
      <c r="AHA53" s="16">
        <v>3</v>
      </c>
      <c r="AHE53" s="16">
        <v>3</v>
      </c>
      <c r="AHI53" s="16">
        <v>3</v>
      </c>
      <c r="AHM53" s="16">
        <v>3</v>
      </c>
      <c r="AHQ53" s="16">
        <v>3</v>
      </c>
      <c r="AHU53" s="16">
        <v>3</v>
      </c>
      <c r="AHY53" s="16">
        <v>3</v>
      </c>
      <c r="AIC53" s="16">
        <v>3</v>
      </c>
      <c r="AIG53" s="16">
        <v>3</v>
      </c>
      <c r="AIK53" s="16">
        <v>3</v>
      </c>
      <c r="AIO53" s="16">
        <v>3</v>
      </c>
      <c r="AIS53" s="16">
        <v>3</v>
      </c>
      <c r="AIW53" s="16">
        <v>3</v>
      </c>
      <c r="AJA53" s="16">
        <v>3</v>
      </c>
      <c r="AJE53" s="16">
        <v>3</v>
      </c>
      <c r="AJI53" s="16">
        <v>3</v>
      </c>
      <c r="AJM53" s="16">
        <v>3</v>
      </c>
      <c r="AJQ53" s="16">
        <v>3</v>
      </c>
      <c r="AJU53" s="16">
        <v>3</v>
      </c>
      <c r="AJY53" s="16">
        <v>3</v>
      </c>
      <c r="AKC53" s="16">
        <v>3</v>
      </c>
      <c r="AKG53" s="16">
        <v>3</v>
      </c>
      <c r="AKK53" s="16">
        <v>3</v>
      </c>
      <c r="AKO53" s="16">
        <v>3</v>
      </c>
      <c r="AKS53" s="16">
        <v>3</v>
      </c>
      <c r="AKW53" s="16">
        <v>3</v>
      </c>
      <c r="ALA53" s="16">
        <v>3</v>
      </c>
      <c r="ALE53" s="16">
        <v>3</v>
      </c>
      <c r="ALI53" s="16">
        <v>3</v>
      </c>
      <c r="ALM53" s="16">
        <v>3</v>
      </c>
      <c r="ALQ53" s="16">
        <v>3</v>
      </c>
      <c r="ALU53" s="16">
        <v>3</v>
      </c>
      <c r="ALY53" s="16">
        <v>3</v>
      </c>
      <c r="AMC53" s="16">
        <v>3</v>
      </c>
      <c r="AMG53" s="16">
        <v>3</v>
      </c>
      <c r="AMK53" s="16">
        <v>3</v>
      </c>
      <c r="AMO53" s="16">
        <v>3</v>
      </c>
      <c r="AMS53" s="16">
        <v>3</v>
      </c>
      <c r="AMW53" s="16">
        <v>3</v>
      </c>
      <c r="ANA53" s="16">
        <v>3</v>
      </c>
      <c r="ANE53" s="16">
        <v>3</v>
      </c>
      <c r="ANI53" s="16">
        <v>3</v>
      </c>
      <c r="ANM53" s="16">
        <v>3</v>
      </c>
      <c r="ANQ53" s="16">
        <v>3</v>
      </c>
      <c r="ANU53" s="16">
        <v>3</v>
      </c>
      <c r="ANY53" s="16">
        <v>3</v>
      </c>
      <c r="AOC53" s="16">
        <v>3</v>
      </c>
      <c r="AOG53" s="16">
        <v>3</v>
      </c>
      <c r="AOK53" s="16">
        <v>3</v>
      </c>
      <c r="AOO53" s="16">
        <v>3</v>
      </c>
      <c r="AOS53" s="16">
        <v>3</v>
      </c>
      <c r="AOW53" s="16">
        <v>3</v>
      </c>
      <c r="APA53" s="16">
        <v>3</v>
      </c>
      <c r="APE53" s="16">
        <v>3</v>
      </c>
      <c r="API53" s="16">
        <v>3</v>
      </c>
      <c r="APM53" s="16">
        <v>3</v>
      </c>
      <c r="APQ53" s="16">
        <v>3</v>
      </c>
      <c r="APU53" s="16">
        <v>3</v>
      </c>
      <c r="APY53" s="16">
        <v>3</v>
      </c>
      <c r="AQC53" s="16">
        <v>3</v>
      </c>
      <c r="AQG53" s="16">
        <v>3</v>
      </c>
      <c r="AQK53" s="16">
        <v>3</v>
      </c>
      <c r="AQO53" s="16">
        <v>3</v>
      </c>
      <c r="AQS53" s="16">
        <v>3</v>
      </c>
      <c r="AQW53" s="16">
        <v>3</v>
      </c>
      <c r="ARA53" s="16">
        <v>3</v>
      </c>
      <c r="ARE53" s="16">
        <v>3</v>
      </c>
      <c r="ARI53" s="16">
        <v>3</v>
      </c>
      <c r="ARM53" s="16">
        <v>3</v>
      </c>
      <c r="ARQ53" s="16">
        <v>3</v>
      </c>
      <c r="ARU53" s="16">
        <v>3</v>
      </c>
      <c r="ARY53" s="16">
        <v>3</v>
      </c>
      <c r="ASC53" s="16">
        <v>3</v>
      </c>
      <c r="ASG53" s="16">
        <v>3</v>
      </c>
      <c r="ASK53" s="16">
        <v>3</v>
      </c>
      <c r="ASO53" s="16">
        <v>3</v>
      </c>
      <c r="ASS53" s="16">
        <v>3</v>
      </c>
      <c r="ASW53" s="16">
        <v>3</v>
      </c>
      <c r="ATA53" s="16">
        <v>3</v>
      </c>
      <c r="ATE53" s="16">
        <v>3</v>
      </c>
      <c r="ATI53" s="16">
        <v>3</v>
      </c>
      <c r="ATM53" s="16">
        <v>3</v>
      </c>
      <c r="ATQ53" s="16">
        <v>3</v>
      </c>
      <c r="ATU53" s="16">
        <v>3</v>
      </c>
      <c r="ATY53" s="16">
        <v>3</v>
      </c>
      <c r="AUC53" s="16">
        <v>3</v>
      </c>
      <c r="AUG53" s="16">
        <v>3</v>
      </c>
      <c r="AUK53" s="16">
        <v>3</v>
      </c>
      <c r="AUO53" s="16">
        <v>3</v>
      </c>
      <c r="AUS53" s="16">
        <v>3</v>
      </c>
      <c r="AUW53" s="16">
        <v>3</v>
      </c>
      <c r="AVA53" s="16">
        <v>3</v>
      </c>
      <c r="AVE53" s="16">
        <v>3</v>
      </c>
      <c r="AVI53" s="16">
        <v>3</v>
      </c>
      <c r="AVM53" s="16">
        <v>3</v>
      </c>
      <c r="AVQ53" s="16">
        <v>3</v>
      </c>
      <c r="AVU53" s="16">
        <v>3</v>
      </c>
      <c r="AVY53" s="16">
        <v>3</v>
      </c>
      <c r="AWC53" s="16">
        <v>3</v>
      </c>
      <c r="AWG53" s="16">
        <v>3</v>
      </c>
      <c r="AWK53" s="16">
        <v>3</v>
      </c>
      <c r="AWO53" s="16">
        <v>3</v>
      </c>
      <c r="AWS53" s="16">
        <v>3</v>
      </c>
      <c r="AWW53" s="16">
        <v>3</v>
      </c>
      <c r="AXA53" s="16">
        <v>3</v>
      </c>
      <c r="AXE53" s="16">
        <v>3</v>
      </c>
      <c r="AXI53" s="16">
        <v>3</v>
      </c>
      <c r="AXM53" s="16">
        <v>3</v>
      </c>
      <c r="AXQ53" s="16">
        <v>3</v>
      </c>
      <c r="AXU53" s="16">
        <v>3</v>
      </c>
      <c r="AXY53" s="16">
        <v>3</v>
      </c>
      <c r="AYC53" s="16">
        <v>3</v>
      </c>
      <c r="AYG53" s="16">
        <v>3</v>
      </c>
      <c r="AYK53" s="16">
        <v>3</v>
      </c>
      <c r="AYO53" s="16">
        <v>3</v>
      </c>
      <c r="AYS53" s="16">
        <v>3</v>
      </c>
      <c r="AYW53" s="16">
        <v>3</v>
      </c>
      <c r="AZA53" s="16">
        <v>3</v>
      </c>
      <c r="AZE53" s="16">
        <v>3</v>
      </c>
      <c r="AZI53" s="16">
        <v>3</v>
      </c>
      <c r="AZM53" s="16">
        <v>3</v>
      </c>
      <c r="AZQ53" s="16">
        <v>3</v>
      </c>
      <c r="AZU53" s="16">
        <v>3</v>
      </c>
      <c r="AZY53" s="16">
        <v>3</v>
      </c>
      <c r="BAC53" s="16">
        <v>3</v>
      </c>
      <c r="BAG53" s="16">
        <v>3</v>
      </c>
      <c r="BAK53" s="16">
        <v>3</v>
      </c>
      <c r="BAO53" s="16">
        <v>3</v>
      </c>
      <c r="BAS53" s="16">
        <v>3</v>
      </c>
      <c r="BAW53" s="16">
        <v>3</v>
      </c>
      <c r="BBA53" s="16">
        <v>3</v>
      </c>
      <c r="BBE53" s="16">
        <v>3</v>
      </c>
      <c r="BBI53" s="16">
        <v>3</v>
      </c>
      <c r="BBM53" s="16">
        <v>3</v>
      </c>
      <c r="BBQ53" s="16">
        <v>3</v>
      </c>
      <c r="BBU53" s="16">
        <v>3</v>
      </c>
      <c r="BBY53" s="16">
        <v>3</v>
      </c>
      <c r="BCC53" s="16">
        <v>3</v>
      </c>
      <c r="BCG53" s="16">
        <v>3</v>
      </c>
      <c r="BCK53" s="16">
        <v>3</v>
      </c>
      <c r="BCO53" s="16">
        <v>3</v>
      </c>
      <c r="BCS53" s="16">
        <v>3</v>
      </c>
      <c r="BCW53" s="16">
        <v>3</v>
      </c>
      <c r="BDA53" s="16">
        <v>3</v>
      </c>
      <c r="BDE53" s="16">
        <v>3</v>
      </c>
      <c r="BDI53" s="16">
        <v>3</v>
      </c>
      <c r="BDM53" s="16">
        <v>3</v>
      </c>
      <c r="BDQ53" s="16">
        <v>3</v>
      </c>
      <c r="BDU53" s="16">
        <v>3</v>
      </c>
      <c r="BDY53" s="16">
        <v>3</v>
      </c>
      <c r="BEC53" s="16">
        <v>3</v>
      </c>
      <c r="BEG53" s="16">
        <v>3</v>
      </c>
      <c r="BEK53" s="16">
        <v>3</v>
      </c>
      <c r="BEO53" s="16">
        <v>3</v>
      </c>
      <c r="BES53" s="16">
        <v>3</v>
      </c>
      <c r="BEW53" s="16">
        <v>3</v>
      </c>
      <c r="BFA53" s="16">
        <v>3</v>
      </c>
      <c r="BFE53" s="16">
        <v>3</v>
      </c>
      <c r="BFI53" s="16">
        <v>3</v>
      </c>
      <c r="BFM53" s="16">
        <v>3</v>
      </c>
      <c r="BFQ53" s="16">
        <v>3</v>
      </c>
      <c r="BFU53" s="16">
        <v>3</v>
      </c>
      <c r="BFY53" s="16">
        <v>3</v>
      </c>
      <c r="BGC53" s="16">
        <v>3</v>
      </c>
      <c r="BGG53" s="16">
        <v>3</v>
      </c>
      <c r="BGK53" s="16">
        <v>3</v>
      </c>
      <c r="BGO53" s="16">
        <v>3</v>
      </c>
      <c r="BGS53" s="16">
        <v>3</v>
      </c>
      <c r="BGW53" s="16">
        <v>3</v>
      </c>
      <c r="BHA53" s="16">
        <v>3</v>
      </c>
      <c r="BHE53" s="16">
        <v>3</v>
      </c>
      <c r="BHI53" s="16">
        <v>3</v>
      </c>
      <c r="BHM53" s="16">
        <v>3</v>
      </c>
      <c r="BHQ53" s="16">
        <v>3</v>
      </c>
      <c r="BHU53" s="16">
        <v>3</v>
      </c>
      <c r="BHY53" s="16">
        <v>3</v>
      </c>
      <c r="BIC53" s="16">
        <v>3</v>
      </c>
      <c r="BIG53" s="16">
        <v>3</v>
      </c>
      <c r="BIK53" s="16">
        <v>3</v>
      </c>
      <c r="BIO53" s="16">
        <v>3</v>
      </c>
      <c r="BIS53" s="16">
        <v>3</v>
      </c>
      <c r="BIW53" s="16">
        <v>3</v>
      </c>
      <c r="BJA53" s="16">
        <v>3</v>
      </c>
      <c r="BJE53" s="16">
        <v>3</v>
      </c>
      <c r="BJI53" s="16">
        <v>3</v>
      </c>
      <c r="BJM53" s="16">
        <v>3</v>
      </c>
      <c r="BJQ53" s="16">
        <v>3</v>
      </c>
      <c r="BJU53" s="16">
        <v>3</v>
      </c>
      <c r="BJY53" s="16">
        <v>3</v>
      </c>
      <c r="BKC53" s="16">
        <v>3</v>
      </c>
      <c r="BKG53" s="16">
        <v>3</v>
      </c>
      <c r="BKK53" s="16">
        <v>3</v>
      </c>
      <c r="BKO53" s="16">
        <v>3</v>
      </c>
      <c r="BKS53" s="16">
        <v>3</v>
      </c>
      <c r="BKW53" s="16">
        <v>3</v>
      </c>
      <c r="BLA53" s="16">
        <v>3</v>
      </c>
      <c r="BLE53" s="16">
        <v>3</v>
      </c>
      <c r="BLI53" s="16">
        <v>3</v>
      </c>
      <c r="BLM53" s="16">
        <v>3</v>
      </c>
      <c r="BLQ53" s="16">
        <v>3</v>
      </c>
      <c r="BLU53" s="16">
        <v>3</v>
      </c>
      <c r="BLY53" s="16">
        <v>3</v>
      </c>
      <c r="BMC53" s="16">
        <v>3</v>
      </c>
      <c r="BMG53" s="16">
        <v>3</v>
      </c>
      <c r="BMK53" s="16">
        <v>3</v>
      </c>
      <c r="BMO53" s="16">
        <v>3</v>
      </c>
      <c r="BMS53" s="16">
        <v>3</v>
      </c>
      <c r="BMW53" s="16">
        <v>3</v>
      </c>
      <c r="BNA53" s="16">
        <v>3</v>
      </c>
      <c r="BNE53" s="16">
        <v>3</v>
      </c>
      <c r="BNI53" s="16">
        <v>3</v>
      </c>
      <c r="BNM53" s="16">
        <v>3</v>
      </c>
      <c r="BNQ53" s="16">
        <v>3</v>
      </c>
      <c r="BNU53" s="16">
        <v>3</v>
      </c>
      <c r="BNY53" s="16">
        <v>3</v>
      </c>
      <c r="BOC53" s="16">
        <v>3</v>
      </c>
      <c r="BOG53" s="16">
        <v>3</v>
      </c>
      <c r="BOK53" s="16">
        <v>3</v>
      </c>
      <c r="BOO53" s="16">
        <v>3</v>
      </c>
      <c r="BOS53" s="16">
        <v>3</v>
      </c>
      <c r="BOW53" s="16">
        <v>3</v>
      </c>
      <c r="BPA53" s="16">
        <v>3</v>
      </c>
      <c r="BPE53" s="16">
        <v>3</v>
      </c>
      <c r="BPI53" s="16">
        <v>3</v>
      </c>
      <c r="BPM53" s="16">
        <v>3</v>
      </c>
      <c r="BPQ53" s="16">
        <v>3</v>
      </c>
      <c r="BPU53" s="16">
        <v>3</v>
      </c>
      <c r="BPY53" s="16">
        <v>3</v>
      </c>
      <c r="BQC53" s="16">
        <v>3</v>
      </c>
      <c r="BQG53" s="16">
        <v>3</v>
      </c>
      <c r="BQK53" s="16">
        <v>3</v>
      </c>
      <c r="BQO53" s="16">
        <v>3</v>
      </c>
      <c r="BQS53" s="16">
        <v>3</v>
      </c>
      <c r="BQW53" s="16">
        <v>3</v>
      </c>
      <c r="BRA53" s="16">
        <v>3</v>
      </c>
      <c r="BRE53" s="16">
        <v>3</v>
      </c>
      <c r="BRI53" s="16">
        <v>3</v>
      </c>
      <c r="BRM53" s="16">
        <v>3</v>
      </c>
      <c r="BRQ53" s="16">
        <v>3</v>
      </c>
      <c r="BRU53" s="16">
        <v>3</v>
      </c>
      <c r="BRY53" s="16">
        <v>3</v>
      </c>
      <c r="BSC53" s="16">
        <v>3</v>
      </c>
      <c r="BSG53" s="16">
        <v>3</v>
      </c>
      <c r="BSK53" s="16">
        <v>3</v>
      </c>
      <c r="BSO53" s="16">
        <v>3</v>
      </c>
      <c r="BSS53" s="16">
        <v>3</v>
      </c>
      <c r="BSW53" s="16">
        <v>3</v>
      </c>
      <c r="BTA53" s="16">
        <v>3</v>
      </c>
      <c r="BTE53" s="16">
        <v>3</v>
      </c>
      <c r="BTI53" s="16">
        <v>3</v>
      </c>
      <c r="BTM53" s="16">
        <v>3</v>
      </c>
      <c r="BTQ53" s="16">
        <v>3</v>
      </c>
      <c r="BTU53" s="16">
        <v>3</v>
      </c>
      <c r="BTY53" s="16">
        <v>3</v>
      </c>
      <c r="BUC53" s="16">
        <v>3</v>
      </c>
      <c r="BUG53" s="16">
        <v>3</v>
      </c>
      <c r="BUK53" s="16">
        <v>3</v>
      </c>
      <c r="BUO53" s="16">
        <v>3</v>
      </c>
      <c r="BUS53" s="16">
        <v>3</v>
      </c>
      <c r="BUW53" s="16">
        <v>3</v>
      </c>
      <c r="BVA53" s="16">
        <v>3</v>
      </c>
      <c r="BVE53" s="16">
        <v>3</v>
      </c>
      <c r="BVI53" s="16">
        <v>3</v>
      </c>
      <c r="BVM53" s="16">
        <v>3</v>
      </c>
      <c r="BVQ53" s="16">
        <v>3</v>
      </c>
      <c r="BVU53" s="16">
        <v>3</v>
      </c>
      <c r="BVY53" s="16">
        <v>3</v>
      </c>
      <c r="BWC53" s="16">
        <v>3</v>
      </c>
      <c r="BWG53" s="16">
        <v>3</v>
      </c>
      <c r="BWK53" s="16">
        <v>3</v>
      </c>
      <c r="BWO53" s="16">
        <v>3</v>
      </c>
      <c r="BWS53" s="16">
        <v>3</v>
      </c>
      <c r="BWW53" s="16">
        <v>3</v>
      </c>
      <c r="BXA53" s="16">
        <v>3</v>
      </c>
      <c r="BXE53" s="16">
        <v>3</v>
      </c>
      <c r="BXI53" s="16">
        <v>3</v>
      </c>
      <c r="BXM53" s="16">
        <v>3</v>
      </c>
      <c r="BXQ53" s="16">
        <v>3</v>
      </c>
      <c r="BXU53" s="16">
        <v>3</v>
      </c>
      <c r="BXY53" s="16">
        <v>3</v>
      </c>
      <c r="BYC53" s="16">
        <v>3</v>
      </c>
      <c r="BYG53" s="16">
        <v>3</v>
      </c>
      <c r="BYK53" s="16">
        <v>3</v>
      </c>
      <c r="BYO53" s="16">
        <v>3</v>
      </c>
      <c r="BYS53" s="16">
        <v>3</v>
      </c>
      <c r="BYW53" s="16">
        <v>3</v>
      </c>
      <c r="BZA53" s="16">
        <v>3</v>
      </c>
      <c r="BZE53" s="16">
        <v>3</v>
      </c>
      <c r="BZI53" s="16">
        <v>3</v>
      </c>
      <c r="BZM53" s="16">
        <v>3</v>
      </c>
      <c r="BZQ53" s="16">
        <v>3</v>
      </c>
      <c r="BZU53" s="16">
        <v>3</v>
      </c>
      <c r="BZY53" s="16">
        <v>3</v>
      </c>
      <c r="CAC53" s="16">
        <v>3</v>
      </c>
      <c r="CAG53" s="16">
        <v>3</v>
      </c>
      <c r="CAK53" s="16">
        <v>3</v>
      </c>
      <c r="CAO53" s="16">
        <v>3</v>
      </c>
      <c r="CAS53" s="16">
        <v>3</v>
      </c>
      <c r="CAW53" s="16">
        <v>3</v>
      </c>
      <c r="CBA53" s="16">
        <v>3</v>
      </c>
      <c r="CBE53" s="16">
        <v>3</v>
      </c>
      <c r="CBI53" s="16">
        <v>3</v>
      </c>
      <c r="CBM53" s="16">
        <v>3</v>
      </c>
      <c r="CBQ53" s="16">
        <v>3</v>
      </c>
      <c r="CBU53" s="16">
        <v>3</v>
      </c>
      <c r="CBY53" s="16">
        <v>3</v>
      </c>
      <c r="CCC53" s="16">
        <v>3</v>
      </c>
      <c r="CCG53" s="16">
        <v>3</v>
      </c>
      <c r="CCK53" s="16">
        <v>3</v>
      </c>
      <c r="CCO53" s="16">
        <v>3</v>
      </c>
      <c r="CCS53" s="16">
        <v>3</v>
      </c>
      <c r="CCW53" s="16">
        <v>3</v>
      </c>
      <c r="CDA53" s="16">
        <v>3</v>
      </c>
      <c r="CDE53" s="16">
        <v>3</v>
      </c>
      <c r="CDI53" s="16">
        <v>3</v>
      </c>
      <c r="CDM53" s="16">
        <v>3</v>
      </c>
      <c r="CDQ53" s="16">
        <v>3</v>
      </c>
      <c r="CDU53" s="16">
        <v>3</v>
      </c>
      <c r="CDY53" s="16">
        <v>3</v>
      </c>
      <c r="CEC53" s="16">
        <v>3</v>
      </c>
      <c r="CEG53" s="16">
        <v>3</v>
      </c>
      <c r="CEK53" s="16">
        <v>3</v>
      </c>
      <c r="CEO53" s="16">
        <v>3</v>
      </c>
      <c r="CES53" s="16">
        <v>3</v>
      </c>
      <c r="CEW53" s="16">
        <v>3</v>
      </c>
      <c r="CFA53" s="16">
        <v>3</v>
      </c>
      <c r="CFE53" s="16">
        <v>3</v>
      </c>
      <c r="CFI53" s="16">
        <v>3</v>
      </c>
      <c r="CFM53" s="16">
        <v>3</v>
      </c>
      <c r="CFQ53" s="16">
        <v>3</v>
      </c>
      <c r="CFU53" s="16">
        <v>3</v>
      </c>
      <c r="CFY53" s="16">
        <v>3</v>
      </c>
      <c r="CGC53" s="16">
        <v>3</v>
      </c>
      <c r="CGG53" s="16">
        <v>3</v>
      </c>
      <c r="CGK53" s="16">
        <v>3</v>
      </c>
      <c r="CGO53" s="16">
        <v>3</v>
      </c>
      <c r="CGS53" s="16">
        <v>3</v>
      </c>
      <c r="CGW53" s="16">
        <v>3</v>
      </c>
      <c r="CHA53" s="16">
        <v>3</v>
      </c>
      <c r="CHE53" s="16">
        <v>3</v>
      </c>
      <c r="CHI53" s="16">
        <v>3</v>
      </c>
      <c r="CHM53" s="16">
        <v>3</v>
      </c>
      <c r="CHQ53" s="16">
        <v>3</v>
      </c>
      <c r="CHU53" s="16">
        <v>3</v>
      </c>
      <c r="CHY53" s="16">
        <v>3</v>
      </c>
      <c r="CIC53" s="16">
        <v>3</v>
      </c>
      <c r="CIG53" s="16">
        <v>3</v>
      </c>
      <c r="CIK53" s="16">
        <v>3</v>
      </c>
      <c r="CIO53" s="16">
        <v>3</v>
      </c>
      <c r="CIS53" s="16">
        <v>3</v>
      </c>
      <c r="CIW53" s="16">
        <v>3</v>
      </c>
      <c r="CJA53" s="16">
        <v>3</v>
      </c>
      <c r="CJE53" s="16">
        <v>3</v>
      </c>
      <c r="CJI53" s="16">
        <v>3</v>
      </c>
      <c r="CJM53" s="16">
        <v>3</v>
      </c>
      <c r="CJQ53" s="16">
        <v>3</v>
      </c>
      <c r="CJU53" s="16">
        <v>3</v>
      </c>
      <c r="CJY53" s="16">
        <v>3</v>
      </c>
      <c r="CKC53" s="16">
        <v>3</v>
      </c>
      <c r="CKG53" s="16">
        <v>3</v>
      </c>
      <c r="CKK53" s="16">
        <v>3</v>
      </c>
      <c r="CKO53" s="16">
        <v>3</v>
      </c>
      <c r="CKS53" s="16">
        <v>3</v>
      </c>
      <c r="CKW53" s="16">
        <v>3</v>
      </c>
      <c r="CLA53" s="16">
        <v>3</v>
      </c>
      <c r="CLE53" s="16">
        <v>3</v>
      </c>
      <c r="CLI53" s="16">
        <v>3</v>
      </c>
      <c r="CLM53" s="16">
        <v>3</v>
      </c>
      <c r="CLQ53" s="16">
        <v>3</v>
      </c>
      <c r="CLU53" s="16">
        <v>3</v>
      </c>
      <c r="CLY53" s="16">
        <v>3</v>
      </c>
      <c r="CMC53" s="16">
        <v>3</v>
      </c>
      <c r="CMG53" s="16">
        <v>3</v>
      </c>
      <c r="CMK53" s="16">
        <v>3</v>
      </c>
      <c r="CMO53" s="16">
        <v>3</v>
      </c>
      <c r="CMS53" s="16">
        <v>3</v>
      </c>
      <c r="CMW53" s="16">
        <v>3</v>
      </c>
      <c r="CNA53" s="16">
        <v>3</v>
      </c>
      <c r="CNE53" s="16">
        <v>3</v>
      </c>
      <c r="CNI53" s="16">
        <v>3</v>
      </c>
      <c r="CNM53" s="16">
        <v>3</v>
      </c>
      <c r="CNQ53" s="16">
        <v>3</v>
      </c>
      <c r="CNU53" s="16">
        <v>3</v>
      </c>
      <c r="CNY53" s="16">
        <v>3</v>
      </c>
      <c r="COC53" s="16">
        <v>3</v>
      </c>
      <c r="COG53" s="16">
        <v>3</v>
      </c>
      <c r="COK53" s="16">
        <v>3</v>
      </c>
      <c r="COO53" s="16">
        <v>3</v>
      </c>
      <c r="COS53" s="16">
        <v>3</v>
      </c>
      <c r="COW53" s="16">
        <v>3</v>
      </c>
      <c r="CPA53" s="16">
        <v>3</v>
      </c>
      <c r="CPE53" s="16">
        <v>3</v>
      </c>
      <c r="CPI53" s="16">
        <v>3</v>
      </c>
      <c r="CPM53" s="16">
        <v>3</v>
      </c>
      <c r="CPQ53" s="16">
        <v>3</v>
      </c>
      <c r="CPU53" s="16">
        <v>3</v>
      </c>
      <c r="CPY53" s="16">
        <v>3</v>
      </c>
      <c r="CQC53" s="16">
        <v>3</v>
      </c>
      <c r="CQG53" s="16">
        <v>3</v>
      </c>
      <c r="CQK53" s="16">
        <v>3</v>
      </c>
      <c r="CQO53" s="16">
        <v>3</v>
      </c>
      <c r="CQS53" s="16">
        <v>3</v>
      </c>
      <c r="CQW53" s="16">
        <v>3</v>
      </c>
      <c r="CRA53" s="16">
        <v>3</v>
      </c>
      <c r="CRE53" s="16">
        <v>3</v>
      </c>
      <c r="CRI53" s="16">
        <v>3</v>
      </c>
      <c r="CRM53" s="16">
        <v>3</v>
      </c>
      <c r="CRQ53" s="16">
        <v>3</v>
      </c>
      <c r="CRU53" s="16">
        <v>3</v>
      </c>
      <c r="CRY53" s="16">
        <v>3</v>
      </c>
      <c r="CSC53" s="16">
        <v>3</v>
      </c>
      <c r="CSG53" s="16">
        <v>3</v>
      </c>
      <c r="CSK53" s="16">
        <v>3</v>
      </c>
      <c r="CSO53" s="16">
        <v>3</v>
      </c>
      <c r="CSS53" s="16">
        <v>3</v>
      </c>
      <c r="CSW53" s="16">
        <v>3</v>
      </c>
      <c r="CTA53" s="16">
        <v>3</v>
      </c>
      <c r="CTE53" s="16">
        <v>3</v>
      </c>
      <c r="CTI53" s="16">
        <v>3</v>
      </c>
      <c r="CTM53" s="16">
        <v>3</v>
      </c>
      <c r="CTQ53" s="16">
        <v>3</v>
      </c>
      <c r="CTU53" s="16">
        <v>3</v>
      </c>
      <c r="CTY53" s="16">
        <v>3</v>
      </c>
      <c r="CUC53" s="16">
        <v>3</v>
      </c>
      <c r="CUG53" s="16">
        <v>3</v>
      </c>
      <c r="CUK53" s="16">
        <v>3</v>
      </c>
      <c r="CUO53" s="16">
        <v>3</v>
      </c>
      <c r="CUS53" s="16">
        <v>3</v>
      </c>
      <c r="CUW53" s="16">
        <v>3</v>
      </c>
      <c r="CVA53" s="16">
        <v>3</v>
      </c>
      <c r="CVE53" s="16">
        <v>3</v>
      </c>
      <c r="CVI53" s="16">
        <v>3</v>
      </c>
      <c r="CVM53" s="16">
        <v>3</v>
      </c>
      <c r="CVQ53" s="16">
        <v>3</v>
      </c>
      <c r="CVU53" s="16">
        <v>3</v>
      </c>
      <c r="CVY53" s="16">
        <v>3</v>
      </c>
      <c r="CWC53" s="16">
        <v>3</v>
      </c>
      <c r="CWG53" s="16">
        <v>3</v>
      </c>
      <c r="CWK53" s="16">
        <v>3</v>
      </c>
      <c r="CWO53" s="16">
        <v>3</v>
      </c>
      <c r="CWS53" s="16">
        <v>3</v>
      </c>
      <c r="CWW53" s="16">
        <v>3</v>
      </c>
      <c r="CXA53" s="16">
        <v>3</v>
      </c>
      <c r="CXE53" s="16">
        <v>3</v>
      </c>
      <c r="CXI53" s="16">
        <v>3</v>
      </c>
      <c r="CXM53" s="16">
        <v>3</v>
      </c>
      <c r="CXQ53" s="16">
        <v>3</v>
      </c>
      <c r="CXU53" s="16">
        <v>3</v>
      </c>
      <c r="CXY53" s="16">
        <v>3</v>
      </c>
      <c r="CYC53" s="16">
        <v>3</v>
      </c>
      <c r="CYG53" s="16">
        <v>3</v>
      </c>
      <c r="CYK53" s="16">
        <v>3</v>
      </c>
      <c r="CYO53" s="16">
        <v>3</v>
      </c>
      <c r="CYS53" s="16">
        <v>3</v>
      </c>
      <c r="CYW53" s="16">
        <v>3</v>
      </c>
      <c r="CZA53" s="16">
        <v>3</v>
      </c>
      <c r="CZE53" s="16">
        <v>3</v>
      </c>
      <c r="CZI53" s="16">
        <v>3</v>
      </c>
      <c r="CZM53" s="16">
        <v>3</v>
      </c>
      <c r="CZQ53" s="16">
        <v>3</v>
      </c>
      <c r="CZU53" s="16">
        <v>3</v>
      </c>
      <c r="CZY53" s="16">
        <v>3</v>
      </c>
      <c r="DAC53" s="16">
        <v>3</v>
      </c>
      <c r="DAG53" s="16">
        <v>3</v>
      </c>
      <c r="DAK53" s="16">
        <v>3</v>
      </c>
      <c r="DAO53" s="16">
        <v>3</v>
      </c>
      <c r="DAS53" s="16">
        <v>3</v>
      </c>
      <c r="DAW53" s="16">
        <v>3</v>
      </c>
      <c r="DBA53" s="16">
        <v>3</v>
      </c>
      <c r="DBE53" s="16">
        <v>3</v>
      </c>
      <c r="DBI53" s="16">
        <v>3</v>
      </c>
      <c r="DBM53" s="16">
        <v>3</v>
      </c>
      <c r="DBQ53" s="16">
        <v>3</v>
      </c>
      <c r="DBU53" s="16">
        <v>3</v>
      </c>
      <c r="DBY53" s="16">
        <v>3</v>
      </c>
      <c r="DCC53" s="16">
        <v>3</v>
      </c>
      <c r="DCG53" s="16">
        <v>3</v>
      </c>
      <c r="DCK53" s="16">
        <v>3</v>
      </c>
      <c r="DCO53" s="16">
        <v>3</v>
      </c>
      <c r="DCS53" s="16">
        <v>3</v>
      </c>
      <c r="DCW53" s="16">
        <v>3</v>
      </c>
      <c r="DDA53" s="16">
        <v>3</v>
      </c>
      <c r="DDE53" s="16">
        <v>3</v>
      </c>
      <c r="DDI53" s="16">
        <v>3</v>
      </c>
      <c r="DDM53" s="16">
        <v>3</v>
      </c>
      <c r="DDQ53" s="16">
        <v>3</v>
      </c>
      <c r="DDU53" s="16">
        <v>3</v>
      </c>
      <c r="DDY53" s="16">
        <v>3</v>
      </c>
      <c r="DEC53" s="16">
        <v>3</v>
      </c>
      <c r="DEG53" s="16">
        <v>3</v>
      </c>
      <c r="DEK53" s="16">
        <v>3</v>
      </c>
      <c r="DEO53" s="16">
        <v>3</v>
      </c>
      <c r="DES53" s="16">
        <v>3</v>
      </c>
      <c r="DEW53" s="16">
        <v>3</v>
      </c>
      <c r="DFA53" s="16">
        <v>3</v>
      </c>
      <c r="DFE53" s="16">
        <v>3</v>
      </c>
      <c r="DFI53" s="16">
        <v>3</v>
      </c>
      <c r="DFM53" s="16">
        <v>3</v>
      </c>
      <c r="DFQ53" s="16">
        <v>3</v>
      </c>
      <c r="DFU53" s="16">
        <v>3</v>
      </c>
      <c r="DFY53" s="16">
        <v>3</v>
      </c>
      <c r="DGC53" s="16">
        <v>3</v>
      </c>
      <c r="DGG53" s="16">
        <v>3</v>
      </c>
      <c r="DGK53" s="16">
        <v>3</v>
      </c>
      <c r="DGO53" s="16">
        <v>3</v>
      </c>
      <c r="DGS53" s="16">
        <v>3</v>
      </c>
      <c r="DGW53" s="16">
        <v>3</v>
      </c>
      <c r="DHA53" s="16">
        <v>3</v>
      </c>
      <c r="DHE53" s="16">
        <v>3</v>
      </c>
      <c r="DHI53" s="16">
        <v>3</v>
      </c>
      <c r="DHM53" s="16">
        <v>3</v>
      </c>
      <c r="DHQ53" s="16">
        <v>3</v>
      </c>
      <c r="DHU53" s="16">
        <v>3</v>
      </c>
      <c r="DHY53" s="16">
        <v>3</v>
      </c>
      <c r="DIC53" s="16">
        <v>3</v>
      </c>
      <c r="DIG53" s="16">
        <v>3</v>
      </c>
      <c r="DIK53" s="16">
        <v>3</v>
      </c>
      <c r="DIO53" s="16">
        <v>3</v>
      </c>
      <c r="DIS53" s="16">
        <v>3</v>
      </c>
      <c r="DIW53" s="16">
        <v>3</v>
      </c>
      <c r="DJA53" s="16">
        <v>3</v>
      </c>
      <c r="DJE53" s="16">
        <v>3</v>
      </c>
      <c r="DJI53" s="16">
        <v>3</v>
      </c>
      <c r="DJM53" s="16">
        <v>3</v>
      </c>
      <c r="DJQ53" s="16">
        <v>3</v>
      </c>
      <c r="DJU53" s="16">
        <v>3</v>
      </c>
      <c r="DJY53" s="16">
        <v>3</v>
      </c>
      <c r="DKC53" s="16">
        <v>3</v>
      </c>
      <c r="DKG53" s="16">
        <v>3</v>
      </c>
      <c r="DKK53" s="16">
        <v>3</v>
      </c>
      <c r="DKO53" s="16">
        <v>3</v>
      </c>
      <c r="DKS53" s="16">
        <v>3</v>
      </c>
      <c r="DKW53" s="16">
        <v>3</v>
      </c>
      <c r="DLA53" s="16">
        <v>3</v>
      </c>
      <c r="DLE53" s="16">
        <v>3</v>
      </c>
      <c r="DLI53" s="16">
        <v>3</v>
      </c>
      <c r="DLM53" s="16">
        <v>3</v>
      </c>
      <c r="DLQ53" s="16">
        <v>3</v>
      </c>
      <c r="DLU53" s="16">
        <v>3</v>
      </c>
      <c r="DLY53" s="16">
        <v>3</v>
      </c>
      <c r="DMC53" s="16">
        <v>3</v>
      </c>
      <c r="DMG53" s="16">
        <v>3</v>
      </c>
      <c r="DMK53" s="16">
        <v>3</v>
      </c>
      <c r="DMO53" s="16">
        <v>3</v>
      </c>
      <c r="DMS53" s="16">
        <v>3</v>
      </c>
      <c r="DMW53" s="16">
        <v>3</v>
      </c>
      <c r="DNA53" s="16">
        <v>3</v>
      </c>
      <c r="DNE53" s="16">
        <v>3</v>
      </c>
      <c r="DNI53" s="16">
        <v>3</v>
      </c>
      <c r="DNM53" s="16">
        <v>3</v>
      </c>
      <c r="DNQ53" s="16">
        <v>3</v>
      </c>
      <c r="DNU53" s="16">
        <v>3</v>
      </c>
      <c r="DNY53" s="16">
        <v>3</v>
      </c>
      <c r="DOC53" s="16">
        <v>3</v>
      </c>
      <c r="DOG53" s="16">
        <v>3</v>
      </c>
      <c r="DOK53" s="16">
        <v>3</v>
      </c>
      <c r="DOO53" s="16">
        <v>3</v>
      </c>
      <c r="DOS53" s="16">
        <v>3</v>
      </c>
      <c r="DOW53" s="16">
        <v>3</v>
      </c>
      <c r="DPA53" s="16">
        <v>3</v>
      </c>
      <c r="DPE53" s="16">
        <v>3</v>
      </c>
      <c r="DPI53" s="16">
        <v>3</v>
      </c>
      <c r="DPM53" s="16">
        <v>3</v>
      </c>
      <c r="DPQ53" s="16">
        <v>3</v>
      </c>
      <c r="DPU53" s="16">
        <v>3</v>
      </c>
      <c r="DPY53" s="16">
        <v>3</v>
      </c>
      <c r="DQC53" s="16">
        <v>3</v>
      </c>
      <c r="DQG53" s="16">
        <v>3</v>
      </c>
      <c r="DQK53" s="16">
        <v>3</v>
      </c>
      <c r="DQO53" s="16">
        <v>3</v>
      </c>
      <c r="DQS53" s="16">
        <v>3</v>
      </c>
      <c r="DQW53" s="16">
        <v>3</v>
      </c>
      <c r="DRA53" s="16">
        <v>3</v>
      </c>
      <c r="DRE53" s="16">
        <v>3</v>
      </c>
      <c r="DRI53" s="16">
        <v>3</v>
      </c>
      <c r="DRM53" s="16">
        <v>3</v>
      </c>
      <c r="DRQ53" s="16">
        <v>3</v>
      </c>
      <c r="DRU53" s="16">
        <v>3</v>
      </c>
      <c r="DRY53" s="16">
        <v>3</v>
      </c>
      <c r="DSC53" s="16">
        <v>3</v>
      </c>
      <c r="DSG53" s="16">
        <v>3</v>
      </c>
      <c r="DSK53" s="16">
        <v>3</v>
      </c>
      <c r="DSO53" s="16">
        <v>3</v>
      </c>
      <c r="DSS53" s="16">
        <v>3</v>
      </c>
      <c r="DSW53" s="16">
        <v>3</v>
      </c>
      <c r="DTA53" s="16">
        <v>3</v>
      </c>
      <c r="DTE53" s="16">
        <v>3</v>
      </c>
      <c r="DTI53" s="16">
        <v>3</v>
      </c>
      <c r="DTM53" s="16">
        <v>3</v>
      </c>
      <c r="DTQ53" s="16">
        <v>3</v>
      </c>
      <c r="DTU53" s="16">
        <v>3</v>
      </c>
      <c r="DTY53" s="16">
        <v>3</v>
      </c>
      <c r="DUC53" s="16">
        <v>3</v>
      </c>
      <c r="DUG53" s="16">
        <v>3</v>
      </c>
      <c r="DUK53" s="16">
        <v>3</v>
      </c>
      <c r="DUO53" s="16">
        <v>3</v>
      </c>
      <c r="DUS53" s="16">
        <v>3</v>
      </c>
      <c r="DUW53" s="16">
        <v>3</v>
      </c>
      <c r="DVA53" s="16">
        <v>3</v>
      </c>
      <c r="DVE53" s="16">
        <v>3</v>
      </c>
      <c r="DVI53" s="16">
        <v>3</v>
      </c>
      <c r="DVM53" s="16">
        <v>3</v>
      </c>
      <c r="DVQ53" s="16">
        <v>3</v>
      </c>
      <c r="DVU53" s="16">
        <v>3</v>
      </c>
      <c r="DVY53" s="16">
        <v>3</v>
      </c>
      <c r="DWC53" s="16">
        <v>3</v>
      </c>
      <c r="DWG53" s="16">
        <v>3</v>
      </c>
      <c r="DWK53" s="16">
        <v>3</v>
      </c>
      <c r="DWO53" s="16">
        <v>3</v>
      </c>
      <c r="DWS53" s="16">
        <v>3</v>
      </c>
      <c r="DWW53" s="16">
        <v>3</v>
      </c>
      <c r="DXA53" s="16">
        <v>3</v>
      </c>
      <c r="DXE53" s="16">
        <v>3</v>
      </c>
      <c r="DXI53" s="16">
        <v>3</v>
      </c>
      <c r="DXM53" s="16">
        <v>3</v>
      </c>
      <c r="DXQ53" s="16">
        <v>3</v>
      </c>
      <c r="DXU53" s="16">
        <v>3</v>
      </c>
      <c r="DXY53" s="16">
        <v>3</v>
      </c>
      <c r="DYC53" s="16">
        <v>3</v>
      </c>
      <c r="DYG53" s="16">
        <v>3</v>
      </c>
      <c r="DYK53" s="16">
        <v>3</v>
      </c>
      <c r="DYO53" s="16">
        <v>3</v>
      </c>
      <c r="DYS53" s="16">
        <v>3</v>
      </c>
      <c r="DYW53" s="16">
        <v>3</v>
      </c>
      <c r="DZA53" s="16">
        <v>3</v>
      </c>
      <c r="DZE53" s="16">
        <v>3</v>
      </c>
      <c r="DZI53" s="16">
        <v>3</v>
      </c>
      <c r="DZM53" s="16">
        <v>3</v>
      </c>
      <c r="DZQ53" s="16">
        <v>3</v>
      </c>
      <c r="DZU53" s="16">
        <v>3</v>
      </c>
      <c r="DZY53" s="16">
        <v>3</v>
      </c>
      <c r="EAC53" s="16">
        <v>3</v>
      </c>
      <c r="EAG53" s="16">
        <v>3</v>
      </c>
      <c r="EAK53" s="16">
        <v>3</v>
      </c>
      <c r="EAO53" s="16">
        <v>3</v>
      </c>
      <c r="EAS53" s="16">
        <v>3</v>
      </c>
      <c r="EAW53" s="16">
        <v>3</v>
      </c>
      <c r="EBA53" s="16">
        <v>3</v>
      </c>
      <c r="EBE53" s="16">
        <v>3</v>
      </c>
      <c r="EBI53" s="16">
        <v>3</v>
      </c>
      <c r="EBM53" s="16">
        <v>3</v>
      </c>
      <c r="EBQ53" s="16">
        <v>3</v>
      </c>
      <c r="EBU53" s="16">
        <v>3</v>
      </c>
      <c r="EBY53" s="16">
        <v>3</v>
      </c>
      <c r="ECC53" s="16">
        <v>3</v>
      </c>
      <c r="ECG53" s="16">
        <v>3</v>
      </c>
      <c r="ECK53" s="16">
        <v>3</v>
      </c>
      <c r="ECO53" s="16">
        <v>3</v>
      </c>
      <c r="ECS53" s="16">
        <v>3</v>
      </c>
      <c r="ECW53" s="16">
        <v>3</v>
      </c>
      <c r="EDA53" s="16">
        <v>3</v>
      </c>
      <c r="EDE53" s="16">
        <v>3</v>
      </c>
      <c r="EDI53" s="16">
        <v>3</v>
      </c>
      <c r="EDM53" s="16">
        <v>3</v>
      </c>
      <c r="EDQ53" s="16">
        <v>3</v>
      </c>
      <c r="EDU53" s="16">
        <v>3</v>
      </c>
      <c r="EDY53" s="16">
        <v>3</v>
      </c>
      <c r="EEC53" s="16">
        <v>3</v>
      </c>
      <c r="EEG53" s="16">
        <v>3</v>
      </c>
      <c r="EEK53" s="16">
        <v>3</v>
      </c>
      <c r="EEO53" s="16">
        <v>3</v>
      </c>
      <c r="EES53" s="16">
        <v>3</v>
      </c>
      <c r="EEW53" s="16">
        <v>3</v>
      </c>
      <c r="EFA53" s="16">
        <v>3</v>
      </c>
      <c r="EFE53" s="16">
        <v>3</v>
      </c>
      <c r="EFI53" s="16">
        <v>3</v>
      </c>
      <c r="EFM53" s="16">
        <v>3</v>
      </c>
      <c r="EFQ53" s="16">
        <v>3</v>
      </c>
      <c r="EFU53" s="16">
        <v>3</v>
      </c>
      <c r="EFY53" s="16">
        <v>3</v>
      </c>
      <c r="EGC53" s="16">
        <v>3</v>
      </c>
      <c r="EGG53" s="16">
        <v>3</v>
      </c>
      <c r="EGK53" s="16">
        <v>3</v>
      </c>
      <c r="EGO53" s="16">
        <v>3</v>
      </c>
      <c r="EGS53" s="16">
        <v>3</v>
      </c>
      <c r="EGW53" s="16">
        <v>3</v>
      </c>
      <c r="EHA53" s="16">
        <v>3</v>
      </c>
      <c r="EHE53" s="16">
        <v>3</v>
      </c>
      <c r="EHI53" s="16">
        <v>3</v>
      </c>
      <c r="EHM53" s="16">
        <v>3</v>
      </c>
      <c r="EHQ53" s="16">
        <v>3</v>
      </c>
      <c r="EHU53" s="16">
        <v>3</v>
      </c>
      <c r="EHY53" s="16">
        <v>3</v>
      </c>
      <c r="EIC53" s="16">
        <v>3</v>
      </c>
      <c r="EIG53" s="16">
        <v>3</v>
      </c>
      <c r="EIK53" s="16">
        <v>3</v>
      </c>
      <c r="EIO53" s="16">
        <v>3</v>
      </c>
      <c r="EIS53" s="16">
        <v>3</v>
      </c>
      <c r="EIW53" s="16">
        <v>3</v>
      </c>
      <c r="EJA53" s="16">
        <v>3</v>
      </c>
      <c r="EJE53" s="16">
        <v>3</v>
      </c>
      <c r="EJI53" s="16">
        <v>3</v>
      </c>
      <c r="EJM53" s="16">
        <v>3</v>
      </c>
      <c r="EJQ53" s="16">
        <v>3</v>
      </c>
      <c r="EJU53" s="16">
        <v>3</v>
      </c>
      <c r="EJY53" s="16">
        <v>3</v>
      </c>
      <c r="EKC53" s="16">
        <v>3</v>
      </c>
      <c r="EKG53" s="16">
        <v>3</v>
      </c>
      <c r="EKK53" s="16">
        <v>3</v>
      </c>
      <c r="EKO53" s="16">
        <v>3</v>
      </c>
      <c r="EKS53" s="16">
        <v>3</v>
      </c>
      <c r="EKW53" s="16">
        <v>3</v>
      </c>
      <c r="ELA53" s="16">
        <v>3</v>
      </c>
      <c r="ELE53" s="16">
        <v>3</v>
      </c>
      <c r="ELI53" s="16">
        <v>3</v>
      </c>
      <c r="ELM53" s="16">
        <v>3</v>
      </c>
      <c r="ELQ53" s="16">
        <v>3</v>
      </c>
      <c r="ELU53" s="16">
        <v>3</v>
      </c>
      <c r="ELY53" s="16">
        <v>3</v>
      </c>
      <c r="EMC53" s="16">
        <v>3</v>
      </c>
      <c r="EMG53" s="16">
        <v>3</v>
      </c>
      <c r="EMK53" s="16">
        <v>3</v>
      </c>
      <c r="EMO53" s="16">
        <v>3</v>
      </c>
      <c r="EMS53" s="16">
        <v>3</v>
      </c>
      <c r="EMW53" s="16">
        <v>3</v>
      </c>
      <c r="ENA53" s="16">
        <v>3</v>
      </c>
      <c r="ENE53" s="16">
        <v>3</v>
      </c>
      <c r="ENI53" s="16">
        <v>3</v>
      </c>
      <c r="ENM53" s="16">
        <v>3</v>
      </c>
      <c r="ENQ53" s="16">
        <v>3</v>
      </c>
      <c r="ENU53" s="16">
        <v>3</v>
      </c>
      <c r="ENY53" s="16">
        <v>3</v>
      </c>
      <c r="EOC53" s="16">
        <v>3</v>
      </c>
      <c r="EOG53" s="16">
        <v>3</v>
      </c>
      <c r="EOK53" s="16">
        <v>3</v>
      </c>
      <c r="EOO53" s="16">
        <v>3</v>
      </c>
      <c r="EOS53" s="16">
        <v>3</v>
      </c>
      <c r="EOW53" s="16">
        <v>3</v>
      </c>
      <c r="EPA53" s="16">
        <v>3</v>
      </c>
      <c r="EPE53" s="16">
        <v>3</v>
      </c>
      <c r="EPI53" s="16">
        <v>3</v>
      </c>
      <c r="EPM53" s="16">
        <v>3</v>
      </c>
      <c r="EPQ53" s="16">
        <v>3</v>
      </c>
      <c r="EPU53" s="16">
        <v>3</v>
      </c>
      <c r="EPY53" s="16">
        <v>3</v>
      </c>
      <c r="EQC53" s="16">
        <v>3</v>
      </c>
      <c r="EQG53" s="16">
        <v>3</v>
      </c>
      <c r="EQK53" s="16">
        <v>3</v>
      </c>
      <c r="EQO53" s="16">
        <v>3</v>
      </c>
      <c r="EQS53" s="16">
        <v>3</v>
      </c>
      <c r="EQW53" s="16">
        <v>3</v>
      </c>
      <c r="ERA53" s="16">
        <v>3</v>
      </c>
      <c r="ERE53" s="16">
        <v>3</v>
      </c>
      <c r="ERI53" s="16">
        <v>3</v>
      </c>
      <c r="ERM53" s="16">
        <v>3</v>
      </c>
      <c r="ERQ53" s="16">
        <v>3</v>
      </c>
      <c r="ERU53" s="16">
        <v>3</v>
      </c>
      <c r="ERY53" s="16">
        <v>3</v>
      </c>
      <c r="ESC53" s="16">
        <v>3</v>
      </c>
      <c r="ESG53" s="16">
        <v>3</v>
      </c>
      <c r="ESK53" s="16">
        <v>3</v>
      </c>
      <c r="ESO53" s="16">
        <v>3</v>
      </c>
      <c r="ESS53" s="16">
        <v>3</v>
      </c>
      <c r="ESW53" s="16">
        <v>3</v>
      </c>
      <c r="ETA53" s="16">
        <v>3</v>
      </c>
      <c r="ETE53" s="16">
        <v>3</v>
      </c>
      <c r="ETI53" s="16">
        <v>3</v>
      </c>
      <c r="ETM53" s="16">
        <v>3</v>
      </c>
      <c r="ETQ53" s="16">
        <v>3</v>
      </c>
      <c r="ETU53" s="16">
        <v>3</v>
      </c>
      <c r="ETY53" s="16">
        <v>3</v>
      </c>
      <c r="EUC53" s="16">
        <v>3</v>
      </c>
      <c r="EUG53" s="16">
        <v>3</v>
      </c>
      <c r="EUK53" s="16">
        <v>3</v>
      </c>
      <c r="EUO53" s="16">
        <v>3</v>
      </c>
      <c r="EUS53" s="16">
        <v>3</v>
      </c>
      <c r="EUW53" s="16">
        <v>3</v>
      </c>
      <c r="EVA53" s="16">
        <v>3</v>
      </c>
      <c r="EVE53" s="16">
        <v>3</v>
      </c>
      <c r="EVI53" s="16">
        <v>3</v>
      </c>
      <c r="EVM53" s="16">
        <v>3</v>
      </c>
      <c r="EVQ53" s="16">
        <v>3</v>
      </c>
      <c r="EVU53" s="16">
        <v>3</v>
      </c>
      <c r="EVY53" s="16">
        <v>3</v>
      </c>
      <c r="EWC53" s="16">
        <v>3</v>
      </c>
      <c r="EWG53" s="16">
        <v>3</v>
      </c>
      <c r="EWK53" s="16">
        <v>3</v>
      </c>
      <c r="EWO53" s="16">
        <v>3</v>
      </c>
      <c r="EWS53" s="16">
        <v>3</v>
      </c>
      <c r="EWW53" s="16">
        <v>3</v>
      </c>
      <c r="EXA53" s="16">
        <v>3</v>
      </c>
      <c r="EXE53" s="16">
        <v>3</v>
      </c>
      <c r="EXI53" s="16">
        <v>3</v>
      </c>
      <c r="EXM53" s="16">
        <v>3</v>
      </c>
      <c r="EXQ53" s="16">
        <v>3</v>
      </c>
      <c r="EXU53" s="16">
        <v>3</v>
      </c>
      <c r="EXY53" s="16">
        <v>3</v>
      </c>
      <c r="EYC53" s="16">
        <v>3</v>
      </c>
      <c r="EYG53" s="16">
        <v>3</v>
      </c>
      <c r="EYK53" s="16">
        <v>3</v>
      </c>
      <c r="EYO53" s="16">
        <v>3</v>
      </c>
      <c r="EYS53" s="16">
        <v>3</v>
      </c>
      <c r="EYW53" s="16">
        <v>3</v>
      </c>
      <c r="EZA53" s="16">
        <v>3</v>
      </c>
      <c r="EZE53" s="16">
        <v>3</v>
      </c>
      <c r="EZI53" s="16">
        <v>3</v>
      </c>
      <c r="EZM53" s="16">
        <v>3</v>
      </c>
      <c r="EZQ53" s="16">
        <v>3</v>
      </c>
      <c r="EZU53" s="16">
        <v>3</v>
      </c>
      <c r="EZY53" s="16">
        <v>3</v>
      </c>
      <c r="FAC53" s="16">
        <v>3</v>
      </c>
      <c r="FAG53" s="16">
        <v>3</v>
      </c>
      <c r="FAK53" s="16">
        <v>3</v>
      </c>
      <c r="FAO53" s="16">
        <v>3</v>
      </c>
      <c r="FAS53" s="16">
        <v>3</v>
      </c>
      <c r="FAW53" s="16">
        <v>3</v>
      </c>
      <c r="FBA53" s="16">
        <v>3</v>
      </c>
      <c r="FBE53" s="16">
        <v>3</v>
      </c>
      <c r="FBI53" s="16">
        <v>3</v>
      </c>
      <c r="FBM53" s="16">
        <v>3</v>
      </c>
      <c r="FBQ53" s="16">
        <v>3</v>
      </c>
      <c r="FBU53" s="16">
        <v>3</v>
      </c>
      <c r="FBY53" s="16">
        <v>3</v>
      </c>
      <c r="FCC53" s="16">
        <v>3</v>
      </c>
      <c r="FCG53" s="16">
        <v>3</v>
      </c>
      <c r="FCK53" s="16">
        <v>3</v>
      </c>
      <c r="FCO53" s="16">
        <v>3</v>
      </c>
      <c r="FCS53" s="16">
        <v>3</v>
      </c>
      <c r="FCW53" s="16">
        <v>3</v>
      </c>
      <c r="FDA53" s="16">
        <v>3</v>
      </c>
      <c r="FDE53" s="16">
        <v>3</v>
      </c>
      <c r="FDI53" s="16">
        <v>3</v>
      </c>
      <c r="FDM53" s="16">
        <v>3</v>
      </c>
      <c r="FDQ53" s="16">
        <v>3</v>
      </c>
      <c r="FDU53" s="16">
        <v>3</v>
      </c>
      <c r="FDY53" s="16">
        <v>3</v>
      </c>
      <c r="FEC53" s="16">
        <v>3</v>
      </c>
      <c r="FEG53" s="16">
        <v>3</v>
      </c>
      <c r="FEK53" s="16">
        <v>3</v>
      </c>
      <c r="FEO53" s="16">
        <v>3</v>
      </c>
      <c r="FES53" s="16">
        <v>3</v>
      </c>
      <c r="FEW53" s="16">
        <v>3</v>
      </c>
      <c r="FFA53" s="16">
        <v>3</v>
      </c>
      <c r="FFE53" s="16">
        <v>3</v>
      </c>
      <c r="FFI53" s="16">
        <v>3</v>
      </c>
      <c r="FFM53" s="16">
        <v>3</v>
      </c>
      <c r="FFQ53" s="16">
        <v>3</v>
      </c>
      <c r="FFU53" s="16">
        <v>3</v>
      </c>
      <c r="FFY53" s="16">
        <v>3</v>
      </c>
      <c r="FGC53" s="16">
        <v>3</v>
      </c>
      <c r="FGG53" s="16">
        <v>3</v>
      </c>
      <c r="FGK53" s="16">
        <v>3</v>
      </c>
      <c r="FGO53" s="16">
        <v>3</v>
      </c>
      <c r="FGS53" s="16">
        <v>3</v>
      </c>
      <c r="FGW53" s="16">
        <v>3</v>
      </c>
      <c r="FHA53" s="16">
        <v>3</v>
      </c>
      <c r="FHE53" s="16">
        <v>3</v>
      </c>
      <c r="FHI53" s="16">
        <v>3</v>
      </c>
      <c r="FHM53" s="16">
        <v>3</v>
      </c>
      <c r="FHQ53" s="16">
        <v>3</v>
      </c>
      <c r="FHU53" s="16">
        <v>3</v>
      </c>
      <c r="FHY53" s="16">
        <v>3</v>
      </c>
      <c r="FIC53" s="16">
        <v>3</v>
      </c>
      <c r="FIG53" s="16">
        <v>3</v>
      </c>
      <c r="FIK53" s="16">
        <v>3</v>
      </c>
      <c r="FIO53" s="16">
        <v>3</v>
      </c>
      <c r="FIS53" s="16">
        <v>3</v>
      </c>
      <c r="FIW53" s="16">
        <v>3</v>
      </c>
      <c r="FJA53" s="16">
        <v>3</v>
      </c>
      <c r="FJE53" s="16">
        <v>3</v>
      </c>
      <c r="FJI53" s="16">
        <v>3</v>
      </c>
      <c r="FJM53" s="16">
        <v>3</v>
      </c>
      <c r="FJQ53" s="16">
        <v>3</v>
      </c>
      <c r="FJU53" s="16">
        <v>3</v>
      </c>
      <c r="FJY53" s="16">
        <v>3</v>
      </c>
      <c r="FKC53" s="16">
        <v>3</v>
      </c>
      <c r="FKG53" s="16">
        <v>3</v>
      </c>
      <c r="FKK53" s="16">
        <v>3</v>
      </c>
      <c r="FKO53" s="16">
        <v>3</v>
      </c>
      <c r="FKS53" s="16">
        <v>3</v>
      </c>
      <c r="FKW53" s="16">
        <v>3</v>
      </c>
      <c r="FLA53" s="16">
        <v>3</v>
      </c>
      <c r="FLE53" s="16">
        <v>3</v>
      </c>
      <c r="FLI53" s="16">
        <v>3</v>
      </c>
      <c r="FLM53" s="16">
        <v>3</v>
      </c>
      <c r="FLQ53" s="16">
        <v>3</v>
      </c>
      <c r="FLU53" s="16">
        <v>3</v>
      </c>
      <c r="FLY53" s="16">
        <v>3</v>
      </c>
      <c r="FMC53" s="16">
        <v>3</v>
      </c>
      <c r="FMG53" s="16">
        <v>3</v>
      </c>
      <c r="FMK53" s="16">
        <v>3</v>
      </c>
      <c r="FMO53" s="16">
        <v>3</v>
      </c>
      <c r="FMS53" s="16">
        <v>3</v>
      </c>
      <c r="FMW53" s="16">
        <v>3</v>
      </c>
      <c r="FNA53" s="16">
        <v>3</v>
      </c>
      <c r="FNE53" s="16">
        <v>3</v>
      </c>
      <c r="FNI53" s="16">
        <v>3</v>
      </c>
      <c r="FNM53" s="16">
        <v>3</v>
      </c>
      <c r="FNQ53" s="16">
        <v>3</v>
      </c>
      <c r="FNU53" s="16">
        <v>3</v>
      </c>
      <c r="FNY53" s="16">
        <v>3</v>
      </c>
      <c r="FOC53" s="16">
        <v>3</v>
      </c>
      <c r="FOG53" s="16">
        <v>3</v>
      </c>
      <c r="FOK53" s="16">
        <v>3</v>
      </c>
      <c r="FOO53" s="16">
        <v>3</v>
      </c>
      <c r="FOS53" s="16">
        <v>3</v>
      </c>
      <c r="FOW53" s="16">
        <v>3</v>
      </c>
      <c r="FPA53" s="16">
        <v>3</v>
      </c>
      <c r="FPE53" s="16">
        <v>3</v>
      </c>
      <c r="FPI53" s="16">
        <v>3</v>
      </c>
      <c r="FPM53" s="16">
        <v>3</v>
      </c>
      <c r="FPQ53" s="16">
        <v>3</v>
      </c>
      <c r="FPU53" s="16">
        <v>3</v>
      </c>
      <c r="FPY53" s="16">
        <v>3</v>
      </c>
      <c r="FQC53" s="16">
        <v>3</v>
      </c>
      <c r="FQG53" s="16">
        <v>3</v>
      </c>
      <c r="FQK53" s="16">
        <v>3</v>
      </c>
      <c r="FQO53" s="16">
        <v>3</v>
      </c>
      <c r="FQS53" s="16">
        <v>3</v>
      </c>
      <c r="FQW53" s="16">
        <v>3</v>
      </c>
      <c r="FRA53" s="16">
        <v>3</v>
      </c>
      <c r="FRE53" s="16">
        <v>3</v>
      </c>
      <c r="FRI53" s="16">
        <v>3</v>
      </c>
      <c r="FRM53" s="16">
        <v>3</v>
      </c>
      <c r="FRQ53" s="16">
        <v>3</v>
      </c>
      <c r="FRU53" s="16">
        <v>3</v>
      </c>
      <c r="FRY53" s="16">
        <v>3</v>
      </c>
      <c r="FSC53" s="16">
        <v>3</v>
      </c>
      <c r="FSG53" s="16">
        <v>3</v>
      </c>
      <c r="FSK53" s="16">
        <v>3</v>
      </c>
      <c r="FSO53" s="16">
        <v>3</v>
      </c>
      <c r="FSS53" s="16">
        <v>3</v>
      </c>
      <c r="FSW53" s="16">
        <v>3</v>
      </c>
      <c r="FTA53" s="16">
        <v>3</v>
      </c>
      <c r="FTE53" s="16">
        <v>3</v>
      </c>
      <c r="FTI53" s="16">
        <v>3</v>
      </c>
      <c r="FTM53" s="16">
        <v>3</v>
      </c>
      <c r="FTQ53" s="16">
        <v>3</v>
      </c>
      <c r="FTU53" s="16">
        <v>3</v>
      </c>
      <c r="FTY53" s="16">
        <v>3</v>
      </c>
      <c r="FUC53" s="16">
        <v>3</v>
      </c>
      <c r="FUG53" s="16">
        <v>3</v>
      </c>
      <c r="FUK53" s="16">
        <v>3</v>
      </c>
      <c r="FUO53" s="16">
        <v>3</v>
      </c>
      <c r="FUS53" s="16">
        <v>3</v>
      </c>
      <c r="FUW53" s="16">
        <v>3</v>
      </c>
      <c r="FVA53" s="16">
        <v>3</v>
      </c>
      <c r="FVE53" s="16">
        <v>3</v>
      </c>
      <c r="FVI53" s="16">
        <v>3</v>
      </c>
      <c r="FVM53" s="16">
        <v>3</v>
      </c>
      <c r="FVQ53" s="16">
        <v>3</v>
      </c>
      <c r="FVU53" s="16">
        <v>3</v>
      </c>
      <c r="FVY53" s="16">
        <v>3</v>
      </c>
      <c r="FWC53" s="16">
        <v>3</v>
      </c>
      <c r="FWG53" s="16">
        <v>3</v>
      </c>
      <c r="FWK53" s="16">
        <v>3</v>
      </c>
      <c r="FWO53" s="16">
        <v>3</v>
      </c>
      <c r="FWS53" s="16">
        <v>3</v>
      </c>
      <c r="FWW53" s="16">
        <v>3</v>
      </c>
      <c r="FXA53" s="16">
        <v>3</v>
      </c>
      <c r="FXE53" s="16">
        <v>3</v>
      </c>
      <c r="FXI53" s="16">
        <v>3</v>
      </c>
      <c r="FXM53" s="16">
        <v>3</v>
      </c>
      <c r="FXQ53" s="16">
        <v>3</v>
      </c>
      <c r="FXU53" s="16">
        <v>3</v>
      </c>
      <c r="FXY53" s="16">
        <v>3</v>
      </c>
      <c r="FYC53" s="16">
        <v>3</v>
      </c>
      <c r="FYG53" s="16">
        <v>3</v>
      </c>
      <c r="FYK53" s="16">
        <v>3</v>
      </c>
      <c r="FYO53" s="16">
        <v>3</v>
      </c>
      <c r="FYS53" s="16">
        <v>3</v>
      </c>
      <c r="FYW53" s="16">
        <v>3</v>
      </c>
      <c r="FZA53" s="16">
        <v>3</v>
      </c>
      <c r="FZE53" s="16">
        <v>3</v>
      </c>
      <c r="FZI53" s="16">
        <v>3</v>
      </c>
      <c r="FZM53" s="16">
        <v>3</v>
      </c>
      <c r="FZQ53" s="16">
        <v>3</v>
      </c>
      <c r="FZU53" s="16">
        <v>3</v>
      </c>
      <c r="FZY53" s="16">
        <v>3</v>
      </c>
      <c r="GAC53" s="16">
        <v>3</v>
      </c>
      <c r="GAG53" s="16">
        <v>3</v>
      </c>
      <c r="GAK53" s="16">
        <v>3</v>
      </c>
      <c r="GAO53" s="16">
        <v>3</v>
      </c>
      <c r="GAS53" s="16">
        <v>3</v>
      </c>
      <c r="GAW53" s="16">
        <v>3</v>
      </c>
      <c r="GBA53" s="16">
        <v>3</v>
      </c>
      <c r="GBE53" s="16">
        <v>3</v>
      </c>
      <c r="GBI53" s="16">
        <v>3</v>
      </c>
      <c r="GBM53" s="16">
        <v>3</v>
      </c>
      <c r="GBQ53" s="16">
        <v>3</v>
      </c>
      <c r="GBU53" s="16">
        <v>3</v>
      </c>
      <c r="GBY53" s="16">
        <v>3</v>
      </c>
      <c r="GCC53" s="16">
        <v>3</v>
      </c>
      <c r="GCG53" s="16">
        <v>3</v>
      </c>
      <c r="GCK53" s="16">
        <v>3</v>
      </c>
      <c r="GCO53" s="16">
        <v>3</v>
      </c>
      <c r="GCS53" s="16">
        <v>3</v>
      </c>
      <c r="GCW53" s="16">
        <v>3</v>
      </c>
      <c r="GDA53" s="16">
        <v>3</v>
      </c>
      <c r="GDE53" s="16">
        <v>3</v>
      </c>
      <c r="GDI53" s="16">
        <v>3</v>
      </c>
      <c r="GDM53" s="16">
        <v>3</v>
      </c>
      <c r="GDQ53" s="16">
        <v>3</v>
      </c>
      <c r="GDU53" s="16">
        <v>3</v>
      </c>
      <c r="GDY53" s="16">
        <v>3</v>
      </c>
      <c r="GEC53" s="16">
        <v>3</v>
      </c>
      <c r="GEG53" s="16">
        <v>3</v>
      </c>
      <c r="GEK53" s="16">
        <v>3</v>
      </c>
      <c r="GEO53" s="16">
        <v>3</v>
      </c>
      <c r="GES53" s="16">
        <v>3</v>
      </c>
      <c r="GEW53" s="16">
        <v>3</v>
      </c>
      <c r="GFA53" s="16">
        <v>3</v>
      </c>
      <c r="GFE53" s="16">
        <v>3</v>
      </c>
      <c r="GFI53" s="16">
        <v>3</v>
      </c>
      <c r="GFM53" s="16">
        <v>3</v>
      </c>
      <c r="GFQ53" s="16">
        <v>3</v>
      </c>
      <c r="GFU53" s="16">
        <v>3</v>
      </c>
      <c r="GFY53" s="16">
        <v>3</v>
      </c>
      <c r="GGC53" s="16">
        <v>3</v>
      </c>
      <c r="GGG53" s="16">
        <v>3</v>
      </c>
      <c r="GGK53" s="16">
        <v>3</v>
      </c>
      <c r="GGO53" s="16">
        <v>3</v>
      </c>
      <c r="GGS53" s="16">
        <v>3</v>
      </c>
      <c r="GGW53" s="16">
        <v>3</v>
      </c>
      <c r="GHA53" s="16">
        <v>3</v>
      </c>
      <c r="GHE53" s="16">
        <v>3</v>
      </c>
      <c r="GHI53" s="16">
        <v>3</v>
      </c>
      <c r="GHM53" s="16">
        <v>3</v>
      </c>
      <c r="GHQ53" s="16">
        <v>3</v>
      </c>
      <c r="GHU53" s="16">
        <v>3</v>
      </c>
      <c r="GHY53" s="16">
        <v>3</v>
      </c>
      <c r="GIC53" s="16">
        <v>3</v>
      </c>
      <c r="GIG53" s="16">
        <v>3</v>
      </c>
      <c r="GIK53" s="16">
        <v>3</v>
      </c>
      <c r="GIO53" s="16">
        <v>3</v>
      </c>
      <c r="GIS53" s="16">
        <v>3</v>
      </c>
      <c r="GIW53" s="16">
        <v>3</v>
      </c>
      <c r="GJA53" s="16">
        <v>3</v>
      </c>
      <c r="GJE53" s="16">
        <v>3</v>
      </c>
      <c r="GJI53" s="16">
        <v>3</v>
      </c>
      <c r="GJM53" s="16">
        <v>3</v>
      </c>
      <c r="GJQ53" s="16">
        <v>3</v>
      </c>
      <c r="GJU53" s="16">
        <v>3</v>
      </c>
      <c r="GJY53" s="16">
        <v>3</v>
      </c>
      <c r="GKC53" s="16">
        <v>3</v>
      </c>
      <c r="GKG53" s="16">
        <v>3</v>
      </c>
      <c r="GKK53" s="16">
        <v>3</v>
      </c>
      <c r="GKO53" s="16">
        <v>3</v>
      </c>
      <c r="GKS53" s="16">
        <v>3</v>
      </c>
      <c r="GKW53" s="16">
        <v>3</v>
      </c>
      <c r="GLA53" s="16">
        <v>3</v>
      </c>
      <c r="GLE53" s="16">
        <v>3</v>
      </c>
      <c r="GLI53" s="16">
        <v>3</v>
      </c>
      <c r="GLM53" s="16">
        <v>3</v>
      </c>
      <c r="GLQ53" s="16">
        <v>3</v>
      </c>
      <c r="GLU53" s="16">
        <v>3</v>
      </c>
      <c r="GLY53" s="16">
        <v>3</v>
      </c>
      <c r="GMC53" s="16">
        <v>3</v>
      </c>
      <c r="GMG53" s="16">
        <v>3</v>
      </c>
      <c r="GMK53" s="16">
        <v>3</v>
      </c>
      <c r="GMO53" s="16">
        <v>3</v>
      </c>
      <c r="GMS53" s="16">
        <v>3</v>
      </c>
      <c r="GMW53" s="16">
        <v>3</v>
      </c>
      <c r="GNA53" s="16">
        <v>3</v>
      </c>
      <c r="GNE53" s="16">
        <v>3</v>
      </c>
      <c r="GNI53" s="16">
        <v>3</v>
      </c>
      <c r="GNM53" s="16">
        <v>3</v>
      </c>
      <c r="GNQ53" s="16">
        <v>3</v>
      </c>
      <c r="GNU53" s="16">
        <v>3</v>
      </c>
      <c r="GNY53" s="16">
        <v>3</v>
      </c>
      <c r="GOC53" s="16">
        <v>3</v>
      </c>
      <c r="GOG53" s="16">
        <v>3</v>
      </c>
      <c r="GOK53" s="16">
        <v>3</v>
      </c>
      <c r="GOO53" s="16">
        <v>3</v>
      </c>
      <c r="GOS53" s="16">
        <v>3</v>
      </c>
      <c r="GOW53" s="16">
        <v>3</v>
      </c>
      <c r="GPA53" s="16">
        <v>3</v>
      </c>
      <c r="GPE53" s="16">
        <v>3</v>
      </c>
      <c r="GPI53" s="16">
        <v>3</v>
      </c>
      <c r="GPM53" s="16">
        <v>3</v>
      </c>
      <c r="GPQ53" s="16">
        <v>3</v>
      </c>
      <c r="GPU53" s="16">
        <v>3</v>
      </c>
      <c r="GPY53" s="16">
        <v>3</v>
      </c>
      <c r="GQC53" s="16">
        <v>3</v>
      </c>
      <c r="GQG53" s="16">
        <v>3</v>
      </c>
      <c r="GQK53" s="16">
        <v>3</v>
      </c>
      <c r="GQO53" s="16">
        <v>3</v>
      </c>
      <c r="GQS53" s="16">
        <v>3</v>
      </c>
      <c r="GQW53" s="16">
        <v>3</v>
      </c>
      <c r="GRA53" s="16">
        <v>3</v>
      </c>
      <c r="GRE53" s="16">
        <v>3</v>
      </c>
      <c r="GRI53" s="16">
        <v>3</v>
      </c>
      <c r="GRM53" s="16">
        <v>3</v>
      </c>
      <c r="GRQ53" s="16">
        <v>3</v>
      </c>
      <c r="GRU53" s="16">
        <v>3</v>
      </c>
      <c r="GRY53" s="16">
        <v>3</v>
      </c>
      <c r="GSC53" s="16">
        <v>3</v>
      </c>
      <c r="GSG53" s="16">
        <v>3</v>
      </c>
      <c r="GSK53" s="16">
        <v>3</v>
      </c>
      <c r="GSO53" s="16">
        <v>3</v>
      </c>
      <c r="GSS53" s="16">
        <v>3</v>
      </c>
      <c r="GSW53" s="16">
        <v>3</v>
      </c>
      <c r="GTA53" s="16">
        <v>3</v>
      </c>
      <c r="GTE53" s="16">
        <v>3</v>
      </c>
      <c r="GTI53" s="16">
        <v>3</v>
      </c>
      <c r="GTM53" s="16">
        <v>3</v>
      </c>
      <c r="GTQ53" s="16">
        <v>3</v>
      </c>
      <c r="GTU53" s="16">
        <v>3</v>
      </c>
      <c r="GTY53" s="16">
        <v>3</v>
      </c>
      <c r="GUC53" s="16">
        <v>3</v>
      </c>
      <c r="GUG53" s="16">
        <v>3</v>
      </c>
      <c r="GUK53" s="16">
        <v>3</v>
      </c>
      <c r="GUO53" s="16">
        <v>3</v>
      </c>
      <c r="GUS53" s="16">
        <v>3</v>
      </c>
      <c r="GUW53" s="16">
        <v>3</v>
      </c>
      <c r="GVA53" s="16">
        <v>3</v>
      </c>
      <c r="GVE53" s="16">
        <v>3</v>
      </c>
      <c r="GVI53" s="16">
        <v>3</v>
      </c>
      <c r="GVM53" s="16">
        <v>3</v>
      </c>
      <c r="GVQ53" s="16">
        <v>3</v>
      </c>
      <c r="GVU53" s="16">
        <v>3</v>
      </c>
      <c r="GVY53" s="16">
        <v>3</v>
      </c>
      <c r="GWC53" s="16">
        <v>3</v>
      </c>
      <c r="GWG53" s="16">
        <v>3</v>
      </c>
      <c r="GWK53" s="16">
        <v>3</v>
      </c>
      <c r="GWO53" s="16">
        <v>3</v>
      </c>
      <c r="GWS53" s="16">
        <v>3</v>
      </c>
      <c r="GWW53" s="16">
        <v>3</v>
      </c>
      <c r="GXA53" s="16">
        <v>3</v>
      </c>
      <c r="GXE53" s="16">
        <v>3</v>
      </c>
      <c r="GXI53" s="16">
        <v>3</v>
      </c>
      <c r="GXM53" s="16">
        <v>3</v>
      </c>
      <c r="GXQ53" s="16">
        <v>3</v>
      </c>
      <c r="GXU53" s="16">
        <v>3</v>
      </c>
      <c r="GXY53" s="16">
        <v>3</v>
      </c>
      <c r="GYC53" s="16">
        <v>3</v>
      </c>
      <c r="GYG53" s="16">
        <v>3</v>
      </c>
      <c r="GYK53" s="16">
        <v>3</v>
      </c>
      <c r="GYO53" s="16">
        <v>3</v>
      </c>
      <c r="GYS53" s="16">
        <v>3</v>
      </c>
      <c r="GYW53" s="16">
        <v>3</v>
      </c>
      <c r="GZA53" s="16">
        <v>3</v>
      </c>
      <c r="GZE53" s="16">
        <v>3</v>
      </c>
      <c r="GZI53" s="16">
        <v>3</v>
      </c>
      <c r="GZM53" s="16">
        <v>3</v>
      </c>
      <c r="GZQ53" s="16">
        <v>3</v>
      </c>
      <c r="GZU53" s="16">
        <v>3</v>
      </c>
      <c r="GZY53" s="16">
        <v>3</v>
      </c>
      <c r="HAC53" s="16">
        <v>3</v>
      </c>
      <c r="HAG53" s="16">
        <v>3</v>
      </c>
      <c r="HAK53" s="16">
        <v>3</v>
      </c>
      <c r="HAO53" s="16">
        <v>3</v>
      </c>
      <c r="HAS53" s="16">
        <v>3</v>
      </c>
      <c r="HAW53" s="16">
        <v>3</v>
      </c>
      <c r="HBA53" s="16">
        <v>3</v>
      </c>
      <c r="HBE53" s="16">
        <v>3</v>
      </c>
      <c r="HBI53" s="16">
        <v>3</v>
      </c>
      <c r="HBM53" s="16">
        <v>3</v>
      </c>
      <c r="HBQ53" s="16">
        <v>3</v>
      </c>
      <c r="HBU53" s="16">
        <v>3</v>
      </c>
      <c r="HBY53" s="16">
        <v>3</v>
      </c>
      <c r="HCC53" s="16">
        <v>3</v>
      </c>
      <c r="HCG53" s="16">
        <v>3</v>
      </c>
      <c r="HCK53" s="16">
        <v>3</v>
      </c>
      <c r="HCO53" s="16">
        <v>3</v>
      </c>
      <c r="HCS53" s="16">
        <v>3</v>
      </c>
      <c r="HCW53" s="16">
        <v>3</v>
      </c>
      <c r="HDA53" s="16">
        <v>3</v>
      </c>
      <c r="HDE53" s="16">
        <v>3</v>
      </c>
      <c r="HDI53" s="16">
        <v>3</v>
      </c>
      <c r="HDM53" s="16">
        <v>3</v>
      </c>
      <c r="HDQ53" s="16">
        <v>3</v>
      </c>
      <c r="HDU53" s="16">
        <v>3</v>
      </c>
      <c r="HDY53" s="16">
        <v>3</v>
      </c>
      <c r="HEC53" s="16">
        <v>3</v>
      </c>
      <c r="HEG53" s="16">
        <v>3</v>
      </c>
      <c r="HEK53" s="16">
        <v>3</v>
      </c>
      <c r="HEO53" s="16">
        <v>3</v>
      </c>
      <c r="HES53" s="16">
        <v>3</v>
      </c>
      <c r="HEW53" s="16">
        <v>3</v>
      </c>
      <c r="HFA53" s="16">
        <v>3</v>
      </c>
      <c r="HFE53" s="16">
        <v>3</v>
      </c>
      <c r="HFI53" s="16">
        <v>3</v>
      </c>
      <c r="HFM53" s="16">
        <v>3</v>
      </c>
      <c r="HFQ53" s="16">
        <v>3</v>
      </c>
      <c r="HFU53" s="16">
        <v>3</v>
      </c>
      <c r="HFY53" s="16">
        <v>3</v>
      </c>
      <c r="HGC53" s="16">
        <v>3</v>
      </c>
      <c r="HGG53" s="16">
        <v>3</v>
      </c>
      <c r="HGK53" s="16">
        <v>3</v>
      </c>
      <c r="HGO53" s="16">
        <v>3</v>
      </c>
      <c r="HGS53" s="16">
        <v>3</v>
      </c>
      <c r="HGW53" s="16">
        <v>3</v>
      </c>
      <c r="HHA53" s="16">
        <v>3</v>
      </c>
      <c r="HHE53" s="16">
        <v>3</v>
      </c>
      <c r="HHI53" s="16">
        <v>3</v>
      </c>
      <c r="HHM53" s="16">
        <v>3</v>
      </c>
      <c r="HHQ53" s="16">
        <v>3</v>
      </c>
      <c r="HHU53" s="16">
        <v>3</v>
      </c>
      <c r="HHY53" s="16">
        <v>3</v>
      </c>
      <c r="HIC53" s="16">
        <v>3</v>
      </c>
      <c r="HIG53" s="16">
        <v>3</v>
      </c>
      <c r="HIK53" s="16">
        <v>3</v>
      </c>
      <c r="HIO53" s="16">
        <v>3</v>
      </c>
      <c r="HIS53" s="16">
        <v>3</v>
      </c>
      <c r="HIW53" s="16">
        <v>3</v>
      </c>
      <c r="HJA53" s="16">
        <v>3</v>
      </c>
      <c r="HJE53" s="16">
        <v>3</v>
      </c>
      <c r="HJI53" s="16">
        <v>3</v>
      </c>
      <c r="HJM53" s="16">
        <v>3</v>
      </c>
      <c r="HJQ53" s="16">
        <v>3</v>
      </c>
      <c r="HJU53" s="16">
        <v>3</v>
      </c>
      <c r="HJY53" s="16">
        <v>3</v>
      </c>
      <c r="HKC53" s="16">
        <v>3</v>
      </c>
      <c r="HKG53" s="16">
        <v>3</v>
      </c>
      <c r="HKK53" s="16">
        <v>3</v>
      </c>
      <c r="HKO53" s="16">
        <v>3</v>
      </c>
      <c r="HKS53" s="16">
        <v>3</v>
      </c>
      <c r="HKW53" s="16">
        <v>3</v>
      </c>
      <c r="HLA53" s="16">
        <v>3</v>
      </c>
      <c r="HLE53" s="16">
        <v>3</v>
      </c>
      <c r="HLI53" s="16">
        <v>3</v>
      </c>
      <c r="HLM53" s="16">
        <v>3</v>
      </c>
      <c r="HLQ53" s="16">
        <v>3</v>
      </c>
      <c r="HLU53" s="16">
        <v>3</v>
      </c>
      <c r="HLY53" s="16">
        <v>3</v>
      </c>
      <c r="HMC53" s="16">
        <v>3</v>
      </c>
      <c r="HMG53" s="16">
        <v>3</v>
      </c>
      <c r="HMK53" s="16">
        <v>3</v>
      </c>
      <c r="HMO53" s="16">
        <v>3</v>
      </c>
      <c r="HMS53" s="16">
        <v>3</v>
      </c>
      <c r="HMW53" s="16">
        <v>3</v>
      </c>
      <c r="HNA53" s="16">
        <v>3</v>
      </c>
      <c r="HNE53" s="16">
        <v>3</v>
      </c>
      <c r="HNI53" s="16">
        <v>3</v>
      </c>
      <c r="HNM53" s="16">
        <v>3</v>
      </c>
      <c r="HNQ53" s="16">
        <v>3</v>
      </c>
      <c r="HNU53" s="16">
        <v>3</v>
      </c>
      <c r="HNY53" s="16">
        <v>3</v>
      </c>
      <c r="HOC53" s="16">
        <v>3</v>
      </c>
      <c r="HOG53" s="16">
        <v>3</v>
      </c>
      <c r="HOK53" s="16">
        <v>3</v>
      </c>
      <c r="HOO53" s="16">
        <v>3</v>
      </c>
      <c r="HOS53" s="16">
        <v>3</v>
      </c>
      <c r="HOW53" s="16">
        <v>3</v>
      </c>
      <c r="HPA53" s="16">
        <v>3</v>
      </c>
      <c r="HPE53" s="16">
        <v>3</v>
      </c>
      <c r="HPI53" s="16">
        <v>3</v>
      </c>
      <c r="HPM53" s="16">
        <v>3</v>
      </c>
      <c r="HPQ53" s="16">
        <v>3</v>
      </c>
      <c r="HPU53" s="16">
        <v>3</v>
      </c>
      <c r="HPY53" s="16">
        <v>3</v>
      </c>
      <c r="HQC53" s="16">
        <v>3</v>
      </c>
      <c r="HQG53" s="16">
        <v>3</v>
      </c>
      <c r="HQK53" s="16">
        <v>3</v>
      </c>
      <c r="HQO53" s="16">
        <v>3</v>
      </c>
      <c r="HQS53" s="16">
        <v>3</v>
      </c>
      <c r="HQW53" s="16">
        <v>3</v>
      </c>
      <c r="HRA53" s="16">
        <v>3</v>
      </c>
      <c r="HRE53" s="16">
        <v>3</v>
      </c>
      <c r="HRI53" s="16">
        <v>3</v>
      </c>
      <c r="HRM53" s="16">
        <v>3</v>
      </c>
      <c r="HRQ53" s="16">
        <v>3</v>
      </c>
      <c r="HRU53" s="16">
        <v>3</v>
      </c>
      <c r="HRY53" s="16">
        <v>3</v>
      </c>
      <c r="HSC53" s="16">
        <v>3</v>
      </c>
      <c r="HSG53" s="16">
        <v>3</v>
      </c>
      <c r="HSK53" s="16">
        <v>3</v>
      </c>
      <c r="HSO53" s="16">
        <v>3</v>
      </c>
      <c r="HSS53" s="16">
        <v>3</v>
      </c>
      <c r="HSW53" s="16">
        <v>3</v>
      </c>
      <c r="HTA53" s="16">
        <v>3</v>
      </c>
      <c r="HTE53" s="16">
        <v>3</v>
      </c>
      <c r="HTI53" s="16">
        <v>3</v>
      </c>
      <c r="HTM53" s="16">
        <v>3</v>
      </c>
      <c r="HTQ53" s="16">
        <v>3</v>
      </c>
      <c r="HTU53" s="16">
        <v>3</v>
      </c>
      <c r="HTY53" s="16">
        <v>3</v>
      </c>
      <c r="HUC53" s="16">
        <v>3</v>
      </c>
      <c r="HUG53" s="16">
        <v>3</v>
      </c>
      <c r="HUK53" s="16">
        <v>3</v>
      </c>
      <c r="HUO53" s="16">
        <v>3</v>
      </c>
      <c r="HUS53" s="16">
        <v>3</v>
      </c>
      <c r="HUW53" s="16">
        <v>3</v>
      </c>
      <c r="HVA53" s="16">
        <v>3</v>
      </c>
      <c r="HVE53" s="16">
        <v>3</v>
      </c>
      <c r="HVI53" s="16">
        <v>3</v>
      </c>
      <c r="HVM53" s="16">
        <v>3</v>
      </c>
      <c r="HVQ53" s="16">
        <v>3</v>
      </c>
      <c r="HVU53" s="16">
        <v>3</v>
      </c>
      <c r="HVY53" s="16">
        <v>3</v>
      </c>
      <c r="HWC53" s="16">
        <v>3</v>
      </c>
      <c r="HWG53" s="16">
        <v>3</v>
      </c>
      <c r="HWK53" s="16">
        <v>3</v>
      </c>
      <c r="HWO53" s="16">
        <v>3</v>
      </c>
      <c r="HWS53" s="16">
        <v>3</v>
      </c>
      <c r="HWW53" s="16">
        <v>3</v>
      </c>
      <c r="HXA53" s="16">
        <v>3</v>
      </c>
      <c r="HXE53" s="16">
        <v>3</v>
      </c>
      <c r="HXI53" s="16">
        <v>3</v>
      </c>
      <c r="HXM53" s="16">
        <v>3</v>
      </c>
      <c r="HXQ53" s="16">
        <v>3</v>
      </c>
      <c r="HXU53" s="16">
        <v>3</v>
      </c>
      <c r="HXY53" s="16">
        <v>3</v>
      </c>
      <c r="HYC53" s="16">
        <v>3</v>
      </c>
      <c r="HYG53" s="16">
        <v>3</v>
      </c>
      <c r="HYK53" s="16">
        <v>3</v>
      </c>
      <c r="HYO53" s="16">
        <v>3</v>
      </c>
      <c r="HYS53" s="16">
        <v>3</v>
      </c>
      <c r="HYW53" s="16">
        <v>3</v>
      </c>
      <c r="HZA53" s="16">
        <v>3</v>
      </c>
      <c r="HZE53" s="16">
        <v>3</v>
      </c>
      <c r="HZI53" s="16">
        <v>3</v>
      </c>
      <c r="HZM53" s="16">
        <v>3</v>
      </c>
      <c r="HZQ53" s="16">
        <v>3</v>
      </c>
      <c r="HZU53" s="16">
        <v>3</v>
      </c>
      <c r="HZY53" s="16">
        <v>3</v>
      </c>
      <c r="IAC53" s="16">
        <v>3</v>
      </c>
      <c r="IAG53" s="16">
        <v>3</v>
      </c>
      <c r="IAK53" s="16">
        <v>3</v>
      </c>
      <c r="IAO53" s="16">
        <v>3</v>
      </c>
      <c r="IAS53" s="16">
        <v>3</v>
      </c>
      <c r="IAW53" s="16">
        <v>3</v>
      </c>
      <c r="IBA53" s="16">
        <v>3</v>
      </c>
      <c r="IBE53" s="16">
        <v>3</v>
      </c>
      <c r="IBI53" s="16">
        <v>3</v>
      </c>
      <c r="IBM53" s="16">
        <v>3</v>
      </c>
      <c r="IBQ53" s="16">
        <v>3</v>
      </c>
      <c r="IBU53" s="16">
        <v>3</v>
      </c>
      <c r="IBY53" s="16">
        <v>3</v>
      </c>
      <c r="ICC53" s="16">
        <v>3</v>
      </c>
      <c r="ICG53" s="16">
        <v>3</v>
      </c>
      <c r="ICK53" s="16">
        <v>3</v>
      </c>
      <c r="ICO53" s="16">
        <v>3</v>
      </c>
      <c r="ICS53" s="16">
        <v>3</v>
      </c>
      <c r="ICW53" s="16">
        <v>3</v>
      </c>
      <c r="IDA53" s="16">
        <v>3</v>
      </c>
      <c r="IDE53" s="16">
        <v>3</v>
      </c>
      <c r="IDI53" s="16">
        <v>3</v>
      </c>
      <c r="IDM53" s="16">
        <v>3</v>
      </c>
      <c r="IDQ53" s="16">
        <v>3</v>
      </c>
      <c r="IDU53" s="16">
        <v>3</v>
      </c>
      <c r="IDY53" s="16">
        <v>3</v>
      </c>
      <c r="IEC53" s="16">
        <v>3</v>
      </c>
      <c r="IEG53" s="16">
        <v>3</v>
      </c>
      <c r="IEK53" s="16">
        <v>3</v>
      </c>
      <c r="IEO53" s="16">
        <v>3</v>
      </c>
      <c r="IES53" s="16">
        <v>3</v>
      </c>
      <c r="IEW53" s="16">
        <v>3</v>
      </c>
      <c r="IFA53" s="16">
        <v>3</v>
      </c>
      <c r="IFE53" s="16">
        <v>3</v>
      </c>
      <c r="IFI53" s="16">
        <v>3</v>
      </c>
      <c r="IFM53" s="16">
        <v>3</v>
      </c>
      <c r="IFQ53" s="16">
        <v>3</v>
      </c>
      <c r="IFU53" s="16">
        <v>3</v>
      </c>
      <c r="IFY53" s="16">
        <v>3</v>
      </c>
      <c r="IGC53" s="16">
        <v>3</v>
      </c>
      <c r="IGG53" s="16">
        <v>3</v>
      </c>
      <c r="IGK53" s="16">
        <v>3</v>
      </c>
      <c r="IGO53" s="16">
        <v>3</v>
      </c>
      <c r="IGS53" s="16">
        <v>3</v>
      </c>
      <c r="IGW53" s="16">
        <v>3</v>
      </c>
      <c r="IHA53" s="16">
        <v>3</v>
      </c>
      <c r="IHE53" s="16">
        <v>3</v>
      </c>
      <c r="IHI53" s="16">
        <v>3</v>
      </c>
      <c r="IHM53" s="16">
        <v>3</v>
      </c>
      <c r="IHQ53" s="16">
        <v>3</v>
      </c>
      <c r="IHU53" s="16">
        <v>3</v>
      </c>
      <c r="IHY53" s="16">
        <v>3</v>
      </c>
      <c r="IIC53" s="16">
        <v>3</v>
      </c>
      <c r="IIG53" s="16">
        <v>3</v>
      </c>
      <c r="IIK53" s="16">
        <v>3</v>
      </c>
      <c r="IIO53" s="16">
        <v>3</v>
      </c>
      <c r="IIS53" s="16">
        <v>3</v>
      </c>
      <c r="IIW53" s="16">
        <v>3</v>
      </c>
      <c r="IJA53" s="16">
        <v>3</v>
      </c>
      <c r="IJE53" s="16">
        <v>3</v>
      </c>
      <c r="IJI53" s="16">
        <v>3</v>
      </c>
      <c r="IJM53" s="16">
        <v>3</v>
      </c>
      <c r="IJQ53" s="16">
        <v>3</v>
      </c>
      <c r="IJU53" s="16">
        <v>3</v>
      </c>
      <c r="IJY53" s="16">
        <v>3</v>
      </c>
      <c r="IKC53" s="16">
        <v>3</v>
      </c>
      <c r="IKG53" s="16">
        <v>3</v>
      </c>
      <c r="IKK53" s="16">
        <v>3</v>
      </c>
      <c r="IKO53" s="16">
        <v>3</v>
      </c>
      <c r="IKS53" s="16">
        <v>3</v>
      </c>
      <c r="IKW53" s="16">
        <v>3</v>
      </c>
      <c r="ILA53" s="16">
        <v>3</v>
      </c>
      <c r="ILE53" s="16">
        <v>3</v>
      </c>
      <c r="ILI53" s="16">
        <v>3</v>
      </c>
      <c r="ILM53" s="16">
        <v>3</v>
      </c>
      <c r="ILQ53" s="16">
        <v>3</v>
      </c>
      <c r="ILU53" s="16">
        <v>3</v>
      </c>
      <c r="ILY53" s="16">
        <v>3</v>
      </c>
      <c r="IMC53" s="16">
        <v>3</v>
      </c>
      <c r="IMG53" s="16">
        <v>3</v>
      </c>
      <c r="IMK53" s="16">
        <v>3</v>
      </c>
      <c r="IMO53" s="16">
        <v>3</v>
      </c>
      <c r="IMS53" s="16">
        <v>3</v>
      </c>
      <c r="IMW53" s="16">
        <v>3</v>
      </c>
      <c r="INA53" s="16">
        <v>3</v>
      </c>
      <c r="INE53" s="16">
        <v>3</v>
      </c>
      <c r="INI53" s="16">
        <v>3</v>
      </c>
      <c r="INM53" s="16">
        <v>3</v>
      </c>
      <c r="INQ53" s="16">
        <v>3</v>
      </c>
      <c r="INU53" s="16">
        <v>3</v>
      </c>
      <c r="INY53" s="16">
        <v>3</v>
      </c>
      <c r="IOC53" s="16">
        <v>3</v>
      </c>
      <c r="IOG53" s="16">
        <v>3</v>
      </c>
      <c r="IOK53" s="16">
        <v>3</v>
      </c>
      <c r="IOO53" s="16">
        <v>3</v>
      </c>
      <c r="IOS53" s="16">
        <v>3</v>
      </c>
      <c r="IOW53" s="16">
        <v>3</v>
      </c>
      <c r="IPA53" s="16">
        <v>3</v>
      </c>
      <c r="IPE53" s="16">
        <v>3</v>
      </c>
      <c r="IPI53" s="16">
        <v>3</v>
      </c>
      <c r="IPM53" s="16">
        <v>3</v>
      </c>
      <c r="IPQ53" s="16">
        <v>3</v>
      </c>
      <c r="IPU53" s="16">
        <v>3</v>
      </c>
      <c r="IPY53" s="16">
        <v>3</v>
      </c>
      <c r="IQC53" s="16">
        <v>3</v>
      </c>
      <c r="IQG53" s="16">
        <v>3</v>
      </c>
      <c r="IQK53" s="16">
        <v>3</v>
      </c>
      <c r="IQO53" s="16">
        <v>3</v>
      </c>
      <c r="IQS53" s="16">
        <v>3</v>
      </c>
      <c r="IQW53" s="16">
        <v>3</v>
      </c>
      <c r="IRA53" s="16">
        <v>3</v>
      </c>
      <c r="IRE53" s="16">
        <v>3</v>
      </c>
      <c r="IRI53" s="16">
        <v>3</v>
      </c>
      <c r="IRM53" s="16">
        <v>3</v>
      </c>
      <c r="IRQ53" s="16">
        <v>3</v>
      </c>
      <c r="IRU53" s="16">
        <v>3</v>
      </c>
      <c r="IRY53" s="16">
        <v>3</v>
      </c>
      <c r="ISC53" s="16">
        <v>3</v>
      </c>
      <c r="ISG53" s="16">
        <v>3</v>
      </c>
      <c r="ISK53" s="16">
        <v>3</v>
      </c>
      <c r="ISO53" s="16">
        <v>3</v>
      </c>
      <c r="ISS53" s="16">
        <v>3</v>
      </c>
      <c r="ISW53" s="16">
        <v>3</v>
      </c>
      <c r="ITA53" s="16">
        <v>3</v>
      </c>
      <c r="ITE53" s="16">
        <v>3</v>
      </c>
      <c r="ITI53" s="16">
        <v>3</v>
      </c>
      <c r="ITM53" s="16">
        <v>3</v>
      </c>
      <c r="ITQ53" s="16">
        <v>3</v>
      </c>
      <c r="ITU53" s="16">
        <v>3</v>
      </c>
      <c r="ITY53" s="16">
        <v>3</v>
      </c>
      <c r="IUC53" s="16">
        <v>3</v>
      </c>
      <c r="IUG53" s="16">
        <v>3</v>
      </c>
      <c r="IUK53" s="16">
        <v>3</v>
      </c>
      <c r="IUO53" s="16">
        <v>3</v>
      </c>
      <c r="IUS53" s="16">
        <v>3</v>
      </c>
      <c r="IUW53" s="16">
        <v>3</v>
      </c>
      <c r="IVA53" s="16">
        <v>3</v>
      </c>
      <c r="IVE53" s="16">
        <v>3</v>
      </c>
      <c r="IVI53" s="16">
        <v>3</v>
      </c>
      <c r="IVM53" s="16">
        <v>3</v>
      </c>
      <c r="IVQ53" s="16">
        <v>3</v>
      </c>
      <c r="IVU53" s="16">
        <v>3</v>
      </c>
      <c r="IVY53" s="16">
        <v>3</v>
      </c>
      <c r="IWC53" s="16">
        <v>3</v>
      </c>
      <c r="IWG53" s="16">
        <v>3</v>
      </c>
      <c r="IWK53" s="16">
        <v>3</v>
      </c>
      <c r="IWO53" s="16">
        <v>3</v>
      </c>
      <c r="IWS53" s="16">
        <v>3</v>
      </c>
      <c r="IWW53" s="16">
        <v>3</v>
      </c>
      <c r="IXA53" s="16">
        <v>3</v>
      </c>
      <c r="IXE53" s="16">
        <v>3</v>
      </c>
      <c r="IXI53" s="16">
        <v>3</v>
      </c>
      <c r="IXM53" s="16">
        <v>3</v>
      </c>
      <c r="IXQ53" s="16">
        <v>3</v>
      </c>
      <c r="IXU53" s="16">
        <v>3</v>
      </c>
      <c r="IXY53" s="16">
        <v>3</v>
      </c>
      <c r="IYC53" s="16">
        <v>3</v>
      </c>
      <c r="IYG53" s="16">
        <v>3</v>
      </c>
      <c r="IYK53" s="16">
        <v>3</v>
      </c>
      <c r="IYO53" s="16">
        <v>3</v>
      </c>
      <c r="IYS53" s="16">
        <v>3</v>
      </c>
      <c r="IYW53" s="16">
        <v>3</v>
      </c>
      <c r="IZA53" s="16">
        <v>3</v>
      </c>
      <c r="IZE53" s="16">
        <v>3</v>
      </c>
      <c r="IZI53" s="16">
        <v>3</v>
      </c>
      <c r="IZM53" s="16">
        <v>3</v>
      </c>
      <c r="IZQ53" s="16">
        <v>3</v>
      </c>
      <c r="IZU53" s="16">
        <v>3</v>
      </c>
      <c r="IZY53" s="16">
        <v>3</v>
      </c>
      <c r="JAC53" s="16">
        <v>3</v>
      </c>
      <c r="JAG53" s="16">
        <v>3</v>
      </c>
      <c r="JAK53" s="16">
        <v>3</v>
      </c>
      <c r="JAO53" s="16">
        <v>3</v>
      </c>
      <c r="JAS53" s="16">
        <v>3</v>
      </c>
      <c r="JAW53" s="16">
        <v>3</v>
      </c>
      <c r="JBA53" s="16">
        <v>3</v>
      </c>
      <c r="JBE53" s="16">
        <v>3</v>
      </c>
      <c r="JBI53" s="16">
        <v>3</v>
      </c>
      <c r="JBM53" s="16">
        <v>3</v>
      </c>
      <c r="JBQ53" s="16">
        <v>3</v>
      </c>
      <c r="JBU53" s="16">
        <v>3</v>
      </c>
      <c r="JBY53" s="16">
        <v>3</v>
      </c>
      <c r="JCC53" s="16">
        <v>3</v>
      </c>
      <c r="JCG53" s="16">
        <v>3</v>
      </c>
      <c r="JCK53" s="16">
        <v>3</v>
      </c>
      <c r="JCO53" s="16">
        <v>3</v>
      </c>
      <c r="JCS53" s="16">
        <v>3</v>
      </c>
      <c r="JCW53" s="16">
        <v>3</v>
      </c>
      <c r="JDA53" s="16">
        <v>3</v>
      </c>
      <c r="JDE53" s="16">
        <v>3</v>
      </c>
      <c r="JDI53" s="16">
        <v>3</v>
      </c>
      <c r="JDM53" s="16">
        <v>3</v>
      </c>
      <c r="JDQ53" s="16">
        <v>3</v>
      </c>
      <c r="JDU53" s="16">
        <v>3</v>
      </c>
      <c r="JDY53" s="16">
        <v>3</v>
      </c>
      <c r="JEC53" s="16">
        <v>3</v>
      </c>
      <c r="JEG53" s="16">
        <v>3</v>
      </c>
      <c r="JEK53" s="16">
        <v>3</v>
      </c>
      <c r="JEO53" s="16">
        <v>3</v>
      </c>
      <c r="JES53" s="16">
        <v>3</v>
      </c>
      <c r="JEW53" s="16">
        <v>3</v>
      </c>
      <c r="JFA53" s="16">
        <v>3</v>
      </c>
      <c r="JFE53" s="16">
        <v>3</v>
      </c>
      <c r="JFI53" s="16">
        <v>3</v>
      </c>
      <c r="JFM53" s="16">
        <v>3</v>
      </c>
      <c r="JFQ53" s="16">
        <v>3</v>
      </c>
      <c r="JFU53" s="16">
        <v>3</v>
      </c>
      <c r="JFY53" s="16">
        <v>3</v>
      </c>
      <c r="JGC53" s="16">
        <v>3</v>
      </c>
      <c r="JGG53" s="16">
        <v>3</v>
      </c>
      <c r="JGK53" s="16">
        <v>3</v>
      </c>
      <c r="JGO53" s="16">
        <v>3</v>
      </c>
      <c r="JGS53" s="16">
        <v>3</v>
      </c>
      <c r="JGW53" s="16">
        <v>3</v>
      </c>
      <c r="JHA53" s="16">
        <v>3</v>
      </c>
      <c r="JHE53" s="16">
        <v>3</v>
      </c>
      <c r="JHI53" s="16">
        <v>3</v>
      </c>
      <c r="JHM53" s="16">
        <v>3</v>
      </c>
      <c r="JHQ53" s="16">
        <v>3</v>
      </c>
      <c r="JHU53" s="16">
        <v>3</v>
      </c>
      <c r="JHY53" s="16">
        <v>3</v>
      </c>
      <c r="JIC53" s="16">
        <v>3</v>
      </c>
      <c r="JIG53" s="16">
        <v>3</v>
      </c>
      <c r="JIK53" s="16">
        <v>3</v>
      </c>
      <c r="JIO53" s="16">
        <v>3</v>
      </c>
      <c r="JIS53" s="16">
        <v>3</v>
      </c>
      <c r="JIW53" s="16">
        <v>3</v>
      </c>
      <c r="JJA53" s="16">
        <v>3</v>
      </c>
      <c r="JJE53" s="16">
        <v>3</v>
      </c>
      <c r="JJI53" s="16">
        <v>3</v>
      </c>
      <c r="JJM53" s="16">
        <v>3</v>
      </c>
      <c r="JJQ53" s="16">
        <v>3</v>
      </c>
      <c r="JJU53" s="16">
        <v>3</v>
      </c>
      <c r="JJY53" s="16">
        <v>3</v>
      </c>
      <c r="JKC53" s="16">
        <v>3</v>
      </c>
      <c r="JKG53" s="16">
        <v>3</v>
      </c>
      <c r="JKK53" s="16">
        <v>3</v>
      </c>
      <c r="JKO53" s="16">
        <v>3</v>
      </c>
      <c r="JKS53" s="16">
        <v>3</v>
      </c>
      <c r="JKW53" s="16">
        <v>3</v>
      </c>
      <c r="JLA53" s="16">
        <v>3</v>
      </c>
      <c r="JLE53" s="16">
        <v>3</v>
      </c>
      <c r="JLI53" s="16">
        <v>3</v>
      </c>
      <c r="JLM53" s="16">
        <v>3</v>
      </c>
      <c r="JLQ53" s="16">
        <v>3</v>
      </c>
      <c r="JLU53" s="16">
        <v>3</v>
      </c>
      <c r="JLY53" s="16">
        <v>3</v>
      </c>
      <c r="JMC53" s="16">
        <v>3</v>
      </c>
      <c r="JMG53" s="16">
        <v>3</v>
      </c>
      <c r="JMK53" s="16">
        <v>3</v>
      </c>
      <c r="JMO53" s="16">
        <v>3</v>
      </c>
      <c r="JMS53" s="16">
        <v>3</v>
      </c>
      <c r="JMW53" s="16">
        <v>3</v>
      </c>
      <c r="JNA53" s="16">
        <v>3</v>
      </c>
      <c r="JNE53" s="16">
        <v>3</v>
      </c>
      <c r="JNI53" s="16">
        <v>3</v>
      </c>
      <c r="JNM53" s="16">
        <v>3</v>
      </c>
      <c r="JNQ53" s="16">
        <v>3</v>
      </c>
      <c r="JNU53" s="16">
        <v>3</v>
      </c>
      <c r="JNY53" s="16">
        <v>3</v>
      </c>
      <c r="JOC53" s="16">
        <v>3</v>
      </c>
      <c r="JOG53" s="16">
        <v>3</v>
      </c>
      <c r="JOK53" s="16">
        <v>3</v>
      </c>
      <c r="JOO53" s="16">
        <v>3</v>
      </c>
      <c r="JOS53" s="16">
        <v>3</v>
      </c>
      <c r="JOW53" s="16">
        <v>3</v>
      </c>
      <c r="JPA53" s="16">
        <v>3</v>
      </c>
      <c r="JPE53" s="16">
        <v>3</v>
      </c>
      <c r="JPI53" s="16">
        <v>3</v>
      </c>
      <c r="JPM53" s="16">
        <v>3</v>
      </c>
      <c r="JPQ53" s="16">
        <v>3</v>
      </c>
      <c r="JPU53" s="16">
        <v>3</v>
      </c>
      <c r="JPY53" s="16">
        <v>3</v>
      </c>
      <c r="JQC53" s="16">
        <v>3</v>
      </c>
      <c r="JQG53" s="16">
        <v>3</v>
      </c>
      <c r="JQK53" s="16">
        <v>3</v>
      </c>
      <c r="JQO53" s="16">
        <v>3</v>
      </c>
      <c r="JQS53" s="16">
        <v>3</v>
      </c>
      <c r="JQW53" s="16">
        <v>3</v>
      </c>
      <c r="JRA53" s="16">
        <v>3</v>
      </c>
      <c r="JRE53" s="16">
        <v>3</v>
      </c>
      <c r="JRI53" s="16">
        <v>3</v>
      </c>
      <c r="JRM53" s="16">
        <v>3</v>
      </c>
      <c r="JRQ53" s="16">
        <v>3</v>
      </c>
      <c r="JRU53" s="16">
        <v>3</v>
      </c>
      <c r="JRY53" s="16">
        <v>3</v>
      </c>
      <c r="JSC53" s="16">
        <v>3</v>
      </c>
      <c r="JSG53" s="16">
        <v>3</v>
      </c>
      <c r="JSK53" s="16">
        <v>3</v>
      </c>
      <c r="JSO53" s="16">
        <v>3</v>
      </c>
      <c r="JSS53" s="16">
        <v>3</v>
      </c>
      <c r="JSW53" s="16">
        <v>3</v>
      </c>
      <c r="JTA53" s="16">
        <v>3</v>
      </c>
      <c r="JTE53" s="16">
        <v>3</v>
      </c>
      <c r="JTI53" s="16">
        <v>3</v>
      </c>
      <c r="JTM53" s="16">
        <v>3</v>
      </c>
      <c r="JTQ53" s="16">
        <v>3</v>
      </c>
      <c r="JTU53" s="16">
        <v>3</v>
      </c>
      <c r="JTY53" s="16">
        <v>3</v>
      </c>
      <c r="JUC53" s="16">
        <v>3</v>
      </c>
      <c r="JUG53" s="16">
        <v>3</v>
      </c>
      <c r="JUK53" s="16">
        <v>3</v>
      </c>
      <c r="JUO53" s="16">
        <v>3</v>
      </c>
      <c r="JUS53" s="16">
        <v>3</v>
      </c>
      <c r="JUW53" s="16">
        <v>3</v>
      </c>
      <c r="JVA53" s="16">
        <v>3</v>
      </c>
      <c r="JVE53" s="16">
        <v>3</v>
      </c>
      <c r="JVI53" s="16">
        <v>3</v>
      </c>
      <c r="JVM53" s="16">
        <v>3</v>
      </c>
      <c r="JVQ53" s="16">
        <v>3</v>
      </c>
      <c r="JVU53" s="16">
        <v>3</v>
      </c>
      <c r="JVY53" s="16">
        <v>3</v>
      </c>
      <c r="JWC53" s="16">
        <v>3</v>
      </c>
      <c r="JWG53" s="16">
        <v>3</v>
      </c>
      <c r="JWK53" s="16">
        <v>3</v>
      </c>
      <c r="JWO53" s="16">
        <v>3</v>
      </c>
      <c r="JWS53" s="16">
        <v>3</v>
      </c>
      <c r="JWW53" s="16">
        <v>3</v>
      </c>
      <c r="JXA53" s="16">
        <v>3</v>
      </c>
      <c r="JXE53" s="16">
        <v>3</v>
      </c>
      <c r="JXI53" s="16">
        <v>3</v>
      </c>
      <c r="JXM53" s="16">
        <v>3</v>
      </c>
      <c r="JXQ53" s="16">
        <v>3</v>
      </c>
      <c r="JXU53" s="16">
        <v>3</v>
      </c>
      <c r="JXY53" s="16">
        <v>3</v>
      </c>
      <c r="JYC53" s="16">
        <v>3</v>
      </c>
      <c r="JYG53" s="16">
        <v>3</v>
      </c>
      <c r="JYK53" s="16">
        <v>3</v>
      </c>
      <c r="JYO53" s="16">
        <v>3</v>
      </c>
      <c r="JYS53" s="16">
        <v>3</v>
      </c>
      <c r="JYW53" s="16">
        <v>3</v>
      </c>
      <c r="JZA53" s="16">
        <v>3</v>
      </c>
      <c r="JZE53" s="16">
        <v>3</v>
      </c>
      <c r="JZI53" s="16">
        <v>3</v>
      </c>
      <c r="JZM53" s="16">
        <v>3</v>
      </c>
      <c r="JZQ53" s="16">
        <v>3</v>
      </c>
      <c r="JZU53" s="16">
        <v>3</v>
      </c>
      <c r="JZY53" s="16">
        <v>3</v>
      </c>
      <c r="KAC53" s="16">
        <v>3</v>
      </c>
      <c r="KAG53" s="16">
        <v>3</v>
      </c>
      <c r="KAK53" s="16">
        <v>3</v>
      </c>
      <c r="KAO53" s="16">
        <v>3</v>
      </c>
      <c r="KAS53" s="16">
        <v>3</v>
      </c>
      <c r="KAW53" s="16">
        <v>3</v>
      </c>
      <c r="KBA53" s="16">
        <v>3</v>
      </c>
      <c r="KBE53" s="16">
        <v>3</v>
      </c>
      <c r="KBI53" s="16">
        <v>3</v>
      </c>
      <c r="KBM53" s="16">
        <v>3</v>
      </c>
      <c r="KBQ53" s="16">
        <v>3</v>
      </c>
      <c r="KBU53" s="16">
        <v>3</v>
      </c>
      <c r="KBY53" s="16">
        <v>3</v>
      </c>
      <c r="KCC53" s="16">
        <v>3</v>
      </c>
      <c r="KCG53" s="16">
        <v>3</v>
      </c>
      <c r="KCK53" s="16">
        <v>3</v>
      </c>
      <c r="KCO53" s="16">
        <v>3</v>
      </c>
      <c r="KCS53" s="16">
        <v>3</v>
      </c>
      <c r="KCW53" s="16">
        <v>3</v>
      </c>
      <c r="KDA53" s="16">
        <v>3</v>
      </c>
      <c r="KDE53" s="16">
        <v>3</v>
      </c>
      <c r="KDI53" s="16">
        <v>3</v>
      </c>
      <c r="KDM53" s="16">
        <v>3</v>
      </c>
      <c r="KDQ53" s="16">
        <v>3</v>
      </c>
      <c r="KDU53" s="16">
        <v>3</v>
      </c>
      <c r="KDY53" s="16">
        <v>3</v>
      </c>
      <c r="KEC53" s="16">
        <v>3</v>
      </c>
      <c r="KEG53" s="16">
        <v>3</v>
      </c>
      <c r="KEK53" s="16">
        <v>3</v>
      </c>
      <c r="KEO53" s="16">
        <v>3</v>
      </c>
      <c r="KES53" s="16">
        <v>3</v>
      </c>
      <c r="KEW53" s="16">
        <v>3</v>
      </c>
      <c r="KFA53" s="16">
        <v>3</v>
      </c>
      <c r="KFE53" s="16">
        <v>3</v>
      </c>
      <c r="KFI53" s="16">
        <v>3</v>
      </c>
      <c r="KFM53" s="16">
        <v>3</v>
      </c>
      <c r="KFQ53" s="16">
        <v>3</v>
      </c>
      <c r="KFU53" s="16">
        <v>3</v>
      </c>
      <c r="KFY53" s="16">
        <v>3</v>
      </c>
      <c r="KGC53" s="16">
        <v>3</v>
      </c>
      <c r="KGG53" s="16">
        <v>3</v>
      </c>
      <c r="KGK53" s="16">
        <v>3</v>
      </c>
      <c r="KGO53" s="16">
        <v>3</v>
      </c>
      <c r="KGS53" s="16">
        <v>3</v>
      </c>
      <c r="KGW53" s="16">
        <v>3</v>
      </c>
      <c r="KHA53" s="16">
        <v>3</v>
      </c>
      <c r="KHE53" s="16">
        <v>3</v>
      </c>
      <c r="KHI53" s="16">
        <v>3</v>
      </c>
      <c r="KHM53" s="16">
        <v>3</v>
      </c>
      <c r="KHQ53" s="16">
        <v>3</v>
      </c>
      <c r="KHU53" s="16">
        <v>3</v>
      </c>
      <c r="KHY53" s="16">
        <v>3</v>
      </c>
      <c r="KIC53" s="16">
        <v>3</v>
      </c>
      <c r="KIG53" s="16">
        <v>3</v>
      </c>
      <c r="KIK53" s="16">
        <v>3</v>
      </c>
      <c r="KIO53" s="16">
        <v>3</v>
      </c>
      <c r="KIS53" s="16">
        <v>3</v>
      </c>
      <c r="KIW53" s="16">
        <v>3</v>
      </c>
      <c r="KJA53" s="16">
        <v>3</v>
      </c>
      <c r="KJE53" s="16">
        <v>3</v>
      </c>
      <c r="KJI53" s="16">
        <v>3</v>
      </c>
      <c r="KJM53" s="16">
        <v>3</v>
      </c>
      <c r="KJQ53" s="16">
        <v>3</v>
      </c>
      <c r="KJU53" s="16">
        <v>3</v>
      </c>
      <c r="KJY53" s="16">
        <v>3</v>
      </c>
      <c r="KKC53" s="16">
        <v>3</v>
      </c>
      <c r="KKG53" s="16">
        <v>3</v>
      </c>
      <c r="KKK53" s="16">
        <v>3</v>
      </c>
      <c r="KKO53" s="16">
        <v>3</v>
      </c>
      <c r="KKS53" s="16">
        <v>3</v>
      </c>
      <c r="KKW53" s="16">
        <v>3</v>
      </c>
      <c r="KLA53" s="16">
        <v>3</v>
      </c>
      <c r="KLE53" s="16">
        <v>3</v>
      </c>
      <c r="KLI53" s="16">
        <v>3</v>
      </c>
      <c r="KLM53" s="16">
        <v>3</v>
      </c>
      <c r="KLQ53" s="16">
        <v>3</v>
      </c>
      <c r="KLU53" s="16">
        <v>3</v>
      </c>
      <c r="KLY53" s="16">
        <v>3</v>
      </c>
      <c r="KMC53" s="16">
        <v>3</v>
      </c>
      <c r="KMG53" s="16">
        <v>3</v>
      </c>
      <c r="KMK53" s="16">
        <v>3</v>
      </c>
      <c r="KMO53" s="16">
        <v>3</v>
      </c>
      <c r="KMS53" s="16">
        <v>3</v>
      </c>
      <c r="KMW53" s="16">
        <v>3</v>
      </c>
      <c r="KNA53" s="16">
        <v>3</v>
      </c>
      <c r="KNE53" s="16">
        <v>3</v>
      </c>
      <c r="KNI53" s="16">
        <v>3</v>
      </c>
      <c r="KNM53" s="16">
        <v>3</v>
      </c>
      <c r="KNQ53" s="16">
        <v>3</v>
      </c>
      <c r="KNU53" s="16">
        <v>3</v>
      </c>
      <c r="KNY53" s="16">
        <v>3</v>
      </c>
      <c r="KOC53" s="16">
        <v>3</v>
      </c>
      <c r="KOG53" s="16">
        <v>3</v>
      </c>
      <c r="KOK53" s="16">
        <v>3</v>
      </c>
      <c r="KOO53" s="16">
        <v>3</v>
      </c>
      <c r="KOS53" s="16">
        <v>3</v>
      </c>
      <c r="KOW53" s="16">
        <v>3</v>
      </c>
      <c r="KPA53" s="16">
        <v>3</v>
      </c>
      <c r="KPE53" s="16">
        <v>3</v>
      </c>
      <c r="KPI53" s="16">
        <v>3</v>
      </c>
      <c r="KPM53" s="16">
        <v>3</v>
      </c>
      <c r="KPQ53" s="16">
        <v>3</v>
      </c>
      <c r="KPU53" s="16">
        <v>3</v>
      </c>
      <c r="KPY53" s="16">
        <v>3</v>
      </c>
      <c r="KQC53" s="16">
        <v>3</v>
      </c>
      <c r="KQG53" s="16">
        <v>3</v>
      </c>
      <c r="KQK53" s="16">
        <v>3</v>
      </c>
      <c r="KQO53" s="16">
        <v>3</v>
      </c>
      <c r="KQS53" s="16">
        <v>3</v>
      </c>
      <c r="KQW53" s="16">
        <v>3</v>
      </c>
      <c r="KRA53" s="16">
        <v>3</v>
      </c>
      <c r="KRE53" s="16">
        <v>3</v>
      </c>
      <c r="KRI53" s="16">
        <v>3</v>
      </c>
      <c r="KRM53" s="16">
        <v>3</v>
      </c>
      <c r="KRQ53" s="16">
        <v>3</v>
      </c>
      <c r="KRU53" s="16">
        <v>3</v>
      </c>
      <c r="KRY53" s="16">
        <v>3</v>
      </c>
      <c r="KSC53" s="16">
        <v>3</v>
      </c>
      <c r="KSG53" s="16">
        <v>3</v>
      </c>
      <c r="KSK53" s="16">
        <v>3</v>
      </c>
      <c r="KSO53" s="16">
        <v>3</v>
      </c>
      <c r="KSS53" s="16">
        <v>3</v>
      </c>
      <c r="KSW53" s="16">
        <v>3</v>
      </c>
      <c r="KTA53" s="16">
        <v>3</v>
      </c>
      <c r="KTE53" s="16">
        <v>3</v>
      </c>
      <c r="KTI53" s="16">
        <v>3</v>
      </c>
      <c r="KTM53" s="16">
        <v>3</v>
      </c>
      <c r="KTQ53" s="16">
        <v>3</v>
      </c>
      <c r="KTU53" s="16">
        <v>3</v>
      </c>
      <c r="KTY53" s="16">
        <v>3</v>
      </c>
      <c r="KUC53" s="16">
        <v>3</v>
      </c>
      <c r="KUG53" s="16">
        <v>3</v>
      </c>
      <c r="KUK53" s="16">
        <v>3</v>
      </c>
      <c r="KUO53" s="16">
        <v>3</v>
      </c>
      <c r="KUS53" s="16">
        <v>3</v>
      </c>
      <c r="KUW53" s="16">
        <v>3</v>
      </c>
      <c r="KVA53" s="16">
        <v>3</v>
      </c>
      <c r="KVE53" s="16">
        <v>3</v>
      </c>
      <c r="KVI53" s="16">
        <v>3</v>
      </c>
      <c r="KVM53" s="16">
        <v>3</v>
      </c>
      <c r="KVQ53" s="16">
        <v>3</v>
      </c>
      <c r="KVU53" s="16">
        <v>3</v>
      </c>
      <c r="KVY53" s="16">
        <v>3</v>
      </c>
      <c r="KWC53" s="16">
        <v>3</v>
      </c>
      <c r="KWG53" s="16">
        <v>3</v>
      </c>
      <c r="KWK53" s="16">
        <v>3</v>
      </c>
      <c r="KWO53" s="16">
        <v>3</v>
      </c>
      <c r="KWS53" s="16">
        <v>3</v>
      </c>
      <c r="KWW53" s="16">
        <v>3</v>
      </c>
      <c r="KXA53" s="16">
        <v>3</v>
      </c>
      <c r="KXE53" s="16">
        <v>3</v>
      </c>
      <c r="KXI53" s="16">
        <v>3</v>
      </c>
      <c r="KXM53" s="16">
        <v>3</v>
      </c>
      <c r="KXQ53" s="16">
        <v>3</v>
      </c>
      <c r="KXU53" s="16">
        <v>3</v>
      </c>
      <c r="KXY53" s="16">
        <v>3</v>
      </c>
      <c r="KYC53" s="16">
        <v>3</v>
      </c>
      <c r="KYG53" s="16">
        <v>3</v>
      </c>
      <c r="KYK53" s="16">
        <v>3</v>
      </c>
      <c r="KYO53" s="16">
        <v>3</v>
      </c>
      <c r="KYS53" s="16">
        <v>3</v>
      </c>
      <c r="KYW53" s="16">
        <v>3</v>
      </c>
      <c r="KZA53" s="16">
        <v>3</v>
      </c>
      <c r="KZE53" s="16">
        <v>3</v>
      </c>
      <c r="KZI53" s="16">
        <v>3</v>
      </c>
      <c r="KZM53" s="16">
        <v>3</v>
      </c>
      <c r="KZQ53" s="16">
        <v>3</v>
      </c>
      <c r="KZU53" s="16">
        <v>3</v>
      </c>
      <c r="KZY53" s="16">
        <v>3</v>
      </c>
      <c r="LAC53" s="16">
        <v>3</v>
      </c>
      <c r="LAG53" s="16">
        <v>3</v>
      </c>
      <c r="LAK53" s="16">
        <v>3</v>
      </c>
      <c r="LAO53" s="16">
        <v>3</v>
      </c>
      <c r="LAS53" s="16">
        <v>3</v>
      </c>
      <c r="LAW53" s="16">
        <v>3</v>
      </c>
      <c r="LBA53" s="16">
        <v>3</v>
      </c>
      <c r="LBE53" s="16">
        <v>3</v>
      </c>
      <c r="LBI53" s="16">
        <v>3</v>
      </c>
      <c r="LBM53" s="16">
        <v>3</v>
      </c>
      <c r="LBQ53" s="16">
        <v>3</v>
      </c>
      <c r="LBU53" s="16">
        <v>3</v>
      </c>
      <c r="LBY53" s="16">
        <v>3</v>
      </c>
      <c r="LCC53" s="16">
        <v>3</v>
      </c>
      <c r="LCG53" s="16">
        <v>3</v>
      </c>
      <c r="LCK53" s="16">
        <v>3</v>
      </c>
      <c r="LCO53" s="16">
        <v>3</v>
      </c>
      <c r="LCS53" s="16">
        <v>3</v>
      </c>
      <c r="LCW53" s="16">
        <v>3</v>
      </c>
      <c r="LDA53" s="16">
        <v>3</v>
      </c>
      <c r="LDE53" s="16">
        <v>3</v>
      </c>
      <c r="LDI53" s="16">
        <v>3</v>
      </c>
      <c r="LDM53" s="16">
        <v>3</v>
      </c>
      <c r="LDQ53" s="16">
        <v>3</v>
      </c>
      <c r="LDU53" s="16">
        <v>3</v>
      </c>
      <c r="LDY53" s="16">
        <v>3</v>
      </c>
      <c r="LEC53" s="16">
        <v>3</v>
      </c>
      <c r="LEG53" s="16">
        <v>3</v>
      </c>
      <c r="LEK53" s="16">
        <v>3</v>
      </c>
      <c r="LEO53" s="16">
        <v>3</v>
      </c>
      <c r="LES53" s="16">
        <v>3</v>
      </c>
      <c r="LEW53" s="16">
        <v>3</v>
      </c>
      <c r="LFA53" s="16">
        <v>3</v>
      </c>
      <c r="LFE53" s="16">
        <v>3</v>
      </c>
      <c r="LFI53" s="16">
        <v>3</v>
      </c>
      <c r="LFM53" s="16">
        <v>3</v>
      </c>
      <c r="LFQ53" s="16">
        <v>3</v>
      </c>
      <c r="LFU53" s="16">
        <v>3</v>
      </c>
      <c r="LFY53" s="16">
        <v>3</v>
      </c>
      <c r="LGC53" s="16">
        <v>3</v>
      </c>
      <c r="LGG53" s="16">
        <v>3</v>
      </c>
      <c r="LGK53" s="16">
        <v>3</v>
      </c>
      <c r="LGO53" s="16">
        <v>3</v>
      </c>
      <c r="LGS53" s="16">
        <v>3</v>
      </c>
      <c r="LGW53" s="16">
        <v>3</v>
      </c>
      <c r="LHA53" s="16">
        <v>3</v>
      </c>
      <c r="LHE53" s="16">
        <v>3</v>
      </c>
      <c r="LHI53" s="16">
        <v>3</v>
      </c>
      <c r="LHM53" s="16">
        <v>3</v>
      </c>
      <c r="LHQ53" s="16">
        <v>3</v>
      </c>
      <c r="LHU53" s="16">
        <v>3</v>
      </c>
      <c r="LHY53" s="16">
        <v>3</v>
      </c>
      <c r="LIC53" s="16">
        <v>3</v>
      </c>
      <c r="LIG53" s="16">
        <v>3</v>
      </c>
      <c r="LIK53" s="16">
        <v>3</v>
      </c>
      <c r="LIO53" s="16">
        <v>3</v>
      </c>
      <c r="LIS53" s="16">
        <v>3</v>
      </c>
      <c r="LIW53" s="16">
        <v>3</v>
      </c>
      <c r="LJA53" s="16">
        <v>3</v>
      </c>
      <c r="LJE53" s="16">
        <v>3</v>
      </c>
      <c r="LJI53" s="16">
        <v>3</v>
      </c>
      <c r="LJM53" s="16">
        <v>3</v>
      </c>
      <c r="LJQ53" s="16">
        <v>3</v>
      </c>
      <c r="LJU53" s="16">
        <v>3</v>
      </c>
      <c r="LJY53" s="16">
        <v>3</v>
      </c>
      <c r="LKC53" s="16">
        <v>3</v>
      </c>
      <c r="LKG53" s="16">
        <v>3</v>
      </c>
      <c r="LKK53" s="16">
        <v>3</v>
      </c>
      <c r="LKO53" s="16">
        <v>3</v>
      </c>
      <c r="LKS53" s="16">
        <v>3</v>
      </c>
      <c r="LKW53" s="16">
        <v>3</v>
      </c>
      <c r="LLA53" s="16">
        <v>3</v>
      </c>
      <c r="LLE53" s="16">
        <v>3</v>
      </c>
      <c r="LLI53" s="16">
        <v>3</v>
      </c>
      <c r="LLM53" s="16">
        <v>3</v>
      </c>
      <c r="LLQ53" s="16">
        <v>3</v>
      </c>
      <c r="LLU53" s="16">
        <v>3</v>
      </c>
      <c r="LLY53" s="16">
        <v>3</v>
      </c>
      <c r="LMC53" s="16">
        <v>3</v>
      </c>
      <c r="LMG53" s="16">
        <v>3</v>
      </c>
      <c r="LMK53" s="16">
        <v>3</v>
      </c>
      <c r="LMO53" s="16">
        <v>3</v>
      </c>
      <c r="LMS53" s="16">
        <v>3</v>
      </c>
      <c r="LMW53" s="16">
        <v>3</v>
      </c>
      <c r="LNA53" s="16">
        <v>3</v>
      </c>
      <c r="LNE53" s="16">
        <v>3</v>
      </c>
      <c r="LNI53" s="16">
        <v>3</v>
      </c>
      <c r="LNM53" s="16">
        <v>3</v>
      </c>
      <c r="LNQ53" s="16">
        <v>3</v>
      </c>
      <c r="LNU53" s="16">
        <v>3</v>
      </c>
      <c r="LNY53" s="16">
        <v>3</v>
      </c>
      <c r="LOC53" s="16">
        <v>3</v>
      </c>
      <c r="LOG53" s="16">
        <v>3</v>
      </c>
      <c r="LOK53" s="16">
        <v>3</v>
      </c>
      <c r="LOO53" s="16">
        <v>3</v>
      </c>
      <c r="LOS53" s="16">
        <v>3</v>
      </c>
      <c r="LOW53" s="16">
        <v>3</v>
      </c>
      <c r="LPA53" s="16">
        <v>3</v>
      </c>
      <c r="LPE53" s="16">
        <v>3</v>
      </c>
      <c r="LPI53" s="16">
        <v>3</v>
      </c>
      <c r="LPM53" s="16">
        <v>3</v>
      </c>
      <c r="LPQ53" s="16">
        <v>3</v>
      </c>
      <c r="LPU53" s="16">
        <v>3</v>
      </c>
      <c r="LPY53" s="16">
        <v>3</v>
      </c>
      <c r="LQC53" s="16">
        <v>3</v>
      </c>
      <c r="LQG53" s="16">
        <v>3</v>
      </c>
      <c r="LQK53" s="16">
        <v>3</v>
      </c>
      <c r="LQO53" s="16">
        <v>3</v>
      </c>
      <c r="LQS53" s="16">
        <v>3</v>
      </c>
      <c r="LQW53" s="16">
        <v>3</v>
      </c>
      <c r="LRA53" s="16">
        <v>3</v>
      </c>
      <c r="LRE53" s="16">
        <v>3</v>
      </c>
      <c r="LRI53" s="16">
        <v>3</v>
      </c>
      <c r="LRM53" s="16">
        <v>3</v>
      </c>
      <c r="LRQ53" s="16">
        <v>3</v>
      </c>
      <c r="LRU53" s="16">
        <v>3</v>
      </c>
      <c r="LRY53" s="16">
        <v>3</v>
      </c>
      <c r="LSC53" s="16">
        <v>3</v>
      </c>
      <c r="LSG53" s="16">
        <v>3</v>
      </c>
      <c r="LSK53" s="16">
        <v>3</v>
      </c>
      <c r="LSO53" s="16">
        <v>3</v>
      </c>
      <c r="LSS53" s="16">
        <v>3</v>
      </c>
      <c r="LSW53" s="16">
        <v>3</v>
      </c>
      <c r="LTA53" s="16">
        <v>3</v>
      </c>
      <c r="LTE53" s="16">
        <v>3</v>
      </c>
      <c r="LTI53" s="16">
        <v>3</v>
      </c>
      <c r="LTM53" s="16">
        <v>3</v>
      </c>
      <c r="LTQ53" s="16">
        <v>3</v>
      </c>
      <c r="LTU53" s="16">
        <v>3</v>
      </c>
      <c r="LTY53" s="16">
        <v>3</v>
      </c>
      <c r="LUC53" s="16">
        <v>3</v>
      </c>
      <c r="LUG53" s="16">
        <v>3</v>
      </c>
      <c r="LUK53" s="16">
        <v>3</v>
      </c>
      <c r="LUO53" s="16">
        <v>3</v>
      </c>
      <c r="LUS53" s="16">
        <v>3</v>
      </c>
      <c r="LUW53" s="16">
        <v>3</v>
      </c>
      <c r="LVA53" s="16">
        <v>3</v>
      </c>
      <c r="LVE53" s="16">
        <v>3</v>
      </c>
      <c r="LVI53" s="16">
        <v>3</v>
      </c>
      <c r="LVM53" s="16">
        <v>3</v>
      </c>
      <c r="LVQ53" s="16">
        <v>3</v>
      </c>
      <c r="LVU53" s="16">
        <v>3</v>
      </c>
      <c r="LVY53" s="16">
        <v>3</v>
      </c>
      <c r="LWC53" s="16">
        <v>3</v>
      </c>
      <c r="LWG53" s="16">
        <v>3</v>
      </c>
      <c r="LWK53" s="16">
        <v>3</v>
      </c>
      <c r="LWO53" s="16">
        <v>3</v>
      </c>
      <c r="LWS53" s="16">
        <v>3</v>
      </c>
      <c r="LWW53" s="16">
        <v>3</v>
      </c>
      <c r="LXA53" s="16">
        <v>3</v>
      </c>
      <c r="LXE53" s="16">
        <v>3</v>
      </c>
      <c r="LXI53" s="16">
        <v>3</v>
      </c>
      <c r="LXM53" s="16">
        <v>3</v>
      </c>
      <c r="LXQ53" s="16">
        <v>3</v>
      </c>
      <c r="LXU53" s="16">
        <v>3</v>
      </c>
      <c r="LXY53" s="16">
        <v>3</v>
      </c>
      <c r="LYC53" s="16">
        <v>3</v>
      </c>
      <c r="LYG53" s="16">
        <v>3</v>
      </c>
      <c r="LYK53" s="16">
        <v>3</v>
      </c>
      <c r="LYO53" s="16">
        <v>3</v>
      </c>
      <c r="LYS53" s="16">
        <v>3</v>
      </c>
      <c r="LYW53" s="16">
        <v>3</v>
      </c>
      <c r="LZA53" s="16">
        <v>3</v>
      </c>
      <c r="LZE53" s="16">
        <v>3</v>
      </c>
      <c r="LZI53" s="16">
        <v>3</v>
      </c>
      <c r="LZM53" s="16">
        <v>3</v>
      </c>
      <c r="LZQ53" s="16">
        <v>3</v>
      </c>
      <c r="LZU53" s="16">
        <v>3</v>
      </c>
      <c r="LZY53" s="16">
        <v>3</v>
      </c>
      <c r="MAC53" s="16">
        <v>3</v>
      </c>
      <c r="MAG53" s="16">
        <v>3</v>
      </c>
      <c r="MAK53" s="16">
        <v>3</v>
      </c>
      <c r="MAO53" s="16">
        <v>3</v>
      </c>
      <c r="MAS53" s="16">
        <v>3</v>
      </c>
      <c r="MAW53" s="16">
        <v>3</v>
      </c>
      <c r="MBA53" s="16">
        <v>3</v>
      </c>
      <c r="MBE53" s="16">
        <v>3</v>
      </c>
      <c r="MBI53" s="16">
        <v>3</v>
      </c>
      <c r="MBM53" s="16">
        <v>3</v>
      </c>
      <c r="MBQ53" s="16">
        <v>3</v>
      </c>
      <c r="MBU53" s="16">
        <v>3</v>
      </c>
      <c r="MBY53" s="16">
        <v>3</v>
      </c>
      <c r="MCC53" s="16">
        <v>3</v>
      </c>
      <c r="MCG53" s="16">
        <v>3</v>
      </c>
      <c r="MCK53" s="16">
        <v>3</v>
      </c>
      <c r="MCO53" s="16">
        <v>3</v>
      </c>
      <c r="MCS53" s="16">
        <v>3</v>
      </c>
      <c r="MCW53" s="16">
        <v>3</v>
      </c>
      <c r="MDA53" s="16">
        <v>3</v>
      </c>
      <c r="MDE53" s="16">
        <v>3</v>
      </c>
      <c r="MDI53" s="16">
        <v>3</v>
      </c>
      <c r="MDM53" s="16">
        <v>3</v>
      </c>
      <c r="MDQ53" s="16">
        <v>3</v>
      </c>
      <c r="MDU53" s="16">
        <v>3</v>
      </c>
      <c r="MDY53" s="16">
        <v>3</v>
      </c>
      <c r="MEC53" s="16">
        <v>3</v>
      </c>
      <c r="MEG53" s="16">
        <v>3</v>
      </c>
      <c r="MEK53" s="16">
        <v>3</v>
      </c>
      <c r="MEO53" s="16">
        <v>3</v>
      </c>
      <c r="MES53" s="16">
        <v>3</v>
      </c>
      <c r="MEW53" s="16">
        <v>3</v>
      </c>
      <c r="MFA53" s="16">
        <v>3</v>
      </c>
      <c r="MFE53" s="16">
        <v>3</v>
      </c>
      <c r="MFI53" s="16">
        <v>3</v>
      </c>
      <c r="MFM53" s="16">
        <v>3</v>
      </c>
      <c r="MFQ53" s="16">
        <v>3</v>
      </c>
      <c r="MFU53" s="16">
        <v>3</v>
      </c>
      <c r="MFY53" s="16">
        <v>3</v>
      </c>
      <c r="MGC53" s="16">
        <v>3</v>
      </c>
      <c r="MGG53" s="16">
        <v>3</v>
      </c>
      <c r="MGK53" s="16">
        <v>3</v>
      </c>
      <c r="MGO53" s="16">
        <v>3</v>
      </c>
      <c r="MGS53" s="16">
        <v>3</v>
      </c>
      <c r="MGW53" s="16">
        <v>3</v>
      </c>
      <c r="MHA53" s="16">
        <v>3</v>
      </c>
      <c r="MHE53" s="16">
        <v>3</v>
      </c>
      <c r="MHI53" s="16">
        <v>3</v>
      </c>
      <c r="MHM53" s="16">
        <v>3</v>
      </c>
      <c r="MHQ53" s="16">
        <v>3</v>
      </c>
      <c r="MHU53" s="16">
        <v>3</v>
      </c>
      <c r="MHY53" s="16">
        <v>3</v>
      </c>
      <c r="MIC53" s="16">
        <v>3</v>
      </c>
      <c r="MIG53" s="16">
        <v>3</v>
      </c>
      <c r="MIK53" s="16">
        <v>3</v>
      </c>
      <c r="MIO53" s="16">
        <v>3</v>
      </c>
      <c r="MIS53" s="16">
        <v>3</v>
      </c>
      <c r="MIW53" s="16">
        <v>3</v>
      </c>
      <c r="MJA53" s="16">
        <v>3</v>
      </c>
      <c r="MJE53" s="16">
        <v>3</v>
      </c>
      <c r="MJI53" s="16">
        <v>3</v>
      </c>
      <c r="MJM53" s="16">
        <v>3</v>
      </c>
      <c r="MJQ53" s="16">
        <v>3</v>
      </c>
      <c r="MJU53" s="16">
        <v>3</v>
      </c>
      <c r="MJY53" s="16">
        <v>3</v>
      </c>
      <c r="MKC53" s="16">
        <v>3</v>
      </c>
      <c r="MKG53" s="16">
        <v>3</v>
      </c>
      <c r="MKK53" s="16">
        <v>3</v>
      </c>
      <c r="MKO53" s="16">
        <v>3</v>
      </c>
      <c r="MKS53" s="16">
        <v>3</v>
      </c>
      <c r="MKW53" s="16">
        <v>3</v>
      </c>
      <c r="MLA53" s="16">
        <v>3</v>
      </c>
      <c r="MLE53" s="16">
        <v>3</v>
      </c>
      <c r="MLI53" s="16">
        <v>3</v>
      </c>
      <c r="MLM53" s="16">
        <v>3</v>
      </c>
      <c r="MLQ53" s="16">
        <v>3</v>
      </c>
      <c r="MLU53" s="16">
        <v>3</v>
      </c>
      <c r="MLY53" s="16">
        <v>3</v>
      </c>
      <c r="MMC53" s="16">
        <v>3</v>
      </c>
      <c r="MMG53" s="16">
        <v>3</v>
      </c>
      <c r="MMK53" s="16">
        <v>3</v>
      </c>
      <c r="MMO53" s="16">
        <v>3</v>
      </c>
      <c r="MMS53" s="16">
        <v>3</v>
      </c>
      <c r="MMW53" s="16">
        <v>3</v>
      </c>
      <c r="MNA53" s="16">
        <v>3</v>
      </c>
      <c r="MNE53" s="16">
        <v>3</v>
      </c>
      <c r="MNI53" s="16">
        <v>3</v>
      </c>
      <c r="MNM53" s="16">
        <v>3</v>
      </c>
      <c r="MNQ53" s="16">
        <v>3</v>
      </c>
      <c r="MNU53" s="16">
        <v>3</v>
      </c>
      <c r="MNY53" s="16">
        <v>3</v>
      </c>
      <c r="MOC53" s="16">
        <v>3</v>
      </c>
      <c r="MOG53" s="16">
        <v>3</v>
      </c>
      <c r="MOK53" s="16">
        <v>3</v>
      </c>
      <c r="MOO53" s="16">
        <v>3</v>
      </c>
      <c r="MOS53" s="16">
        <v>3</v>
      </c>
      <c r="MOW53" s="16">
        <v>3</v>
      </c>
      <c r="MPA53" s="16">
        <v>3</v>
      </c>
      <c r="MPE53" s="16">
        <v>3</v>
      </c>
      <c r="MPI53" s="16">
        <v>3</v>
      </c>
      <c r="MPM53" s="16">
        <v>3</v>
      </c>
      <c r="MPQ53" s="16">
        <v>3</v>
      </c>
      <c r="MPU53" s="16">
        <v>3</v>
      </c>
      <c r="MPY53" s="16">
        <v>3</v>
      </c>
      <c r="MQC53" s="16">
        <v>3</v>
      </c>
      <c r="MQG53" s="16">
        <v>3</v>
      </c>
      <c r="MQK53" s="16">
        <v>3</v>
      </c>
      <c r="MQO53" s="16">
        <v>3</v>
      </c>
      <c r="MQS53" s="16">
        <v>3</v>
      </c>
      <c r="MQW53" s="16">
        <v>3</v>
      </c>
      <c r="MRA53" s="16">
        <v>3</v>
      </c>
      <c r="MRE53" s="16">
        <v>3</v>
      </c>
      <c r="MRI53" s="16">
        <v>3</v>
      </c>
      <c r="MRM53" s="16">
        <v>3</v>
      </c>
      <c r="MRQ53" s="16">
        <v>3</v>
      </c>
      <c r="MRU53" s="16">
        <v>3</v>
      </c>
      <c r="MRY53" s="16">
        <v>3</v>
      </c>
      <c r="MSC53" s="16">
        <v>3</v>
      </c>
      <c r="MSG53" s="16">
        <v>3</v>
      </c>
      <c r="MSK53" s="16">
        <v>3</v>
      </c>
      <c r="MSO53" s="16">
        <v>3</v>
      </c>
      <c r="MSS53" s="16">
        <v>3</v>
      </c>
      <c r="MSW53" s="16">
        <v>3</v>
      </c>
      <c r="MTA53" s="16">
        <v>3</v>
      </c>
      <c r="MTE53" s="16">
        <v>3</v>
      </c>
      <c r="MTI53" s="16">
        <v>3</v>
      </c>
      <c r="MTM53" s="16">
        <v>3</v>
      </c>
      <c r="MTQ53" s="16">
        <v>3</v>
      </c>
      <c r="MTU53" s="16">
        <v>3</v>
      </c>
      <c r="MTY53" s="16">
        <v>3</v>
      </c>
      <c r="MUC53" s="16">
        <v>3</v>
      </c>
      <c r="MUG53" s="16">
        <v>3</v>
      </c>
      <c r="MUK53" s="16">
        <v>3</v>
      </c>
      <c r="MUO53" s="16">
        <v>3</v>
      </c>
      <c r="MUS53" s="16">
        <v>3</v>
      </c>
      <c r="MUW53" s="16">
        <v>3</v>
      </c>
      <c r="MVA53" s="16">
        <v>3</v>
      </c>
      <c r="MVE53" s="16">
        <v>3</v>
      </c>
      <c r="MVI53" s="16">
        <v>3</v>
      </c>
      <c r="MVM53" s="16">
        <v>3</v>
      </c>
      <c r="MVQ53" s="16">
        <v>3</v>
      </c>
      <c r="MVU53" s="16">
        <v>3</v>
      </c>
      <c r="MVY53" s="16">
        <v>3</v>
      </c>
      <c r="MWC53" s="16">
        <v>3</v>
      </c>
      <c r="MWG53" s="16">
        <v>3</v>
      </c>
      <c r="MWK53" s="16">
        <v>3</v>
      </c>
      <c r="MWO53" s="16">
        <v>3</v>
      </c>
      <c r="MWS53" s="16">
        <v>3</v>
      </c>
      <c r="MWW53" s="16">
        <v>3</v>
      </c>
      <c r="MXA53" s="16">
        <v>3</v>
      </c>
      <c r="MXE53" s="16">
        <v>3</v>
      </c>
      <c r="MXI53" s="16">
        <v>3</v>
      </c>
      <c r="MXM53" s="16">
        <v>3</v>
      </c>
      <c r="MXQ53" s="16">
        <v>3</v>
      </c>
      <c r="MXU53" s="16">
        <v>3</v>
      </c>
      <c r="MXY53" s="16">
        <v>3</v>
      </c>
      <c r="MYC53" s="16">
        <v>3</v>
      </c>
      <c r="MYG53" s="16">
        <v>3</v>
      </c>
      <c r="MYK53" s="16">
        <v>3</v>
      </c>
      <c r="MYO53" s="16">
        <v>3</v>
      </c>
      <c r="MYS53" s="16">
        <v>3</v>
      </c>
      <c r="MYW53" s="16">
        <v>3</v>
      </c>
      <c r="MZA53" s="16">
        <v>3</v>
      </c>
      <c r="MZE53" s="16">
        <v>3</v>
      </c>
      <c r="MZI53" s="16">
        <v>3</v>
      </c>
      <c r="MZM53" s="16">
        <v>3</v>
      </c>
      <c r="MZQ53" s="16">
        <v>3</v>
      </c>
      <c r="MZU53" s="16">
        <v>3</v>
      </c>
      <c r="MZY53" s="16">
        <v>3</v>
      </c>
      <c r="NAC53" s="16">
        <v>3</v>
      </c>
      <c r="NAG53" s="16">
        <v>3</v>
      </c>
      <c r="NAK53" s="16">
        <v>3</v>
      </c>
      <c r="NAO53" s="16">
        <v>3</v>
      </c>
      <c r="NAS53" s="16">
        <v>3</v>
      </c>
      <c r="NAW53" s="16">
        <v>3</v>
      </c>
      <c r="NBA53" s="16">
        <v>3</v>
      </c>
      <c r="NBE53" s="16">
        <v>3</v>
      </c>
      <c r="NBI53" s="16">
        <v>3</v>
      </c>
      <c r="NBM53" s="16">
        <v>3</v>
      </c>
      <c r="NBQ53" s="16">
        <v>3</v>
      </c>
      <c r="NBU53" s="16">
        <v>3</v>
      </c>
      <c r="NBY53" s="16">
        <v>3</v>
      </c>
      <c r="NCC53" s="16">
        <v>3</v>
      </c>
      <c r="NCG53" s="16">
        <v>3</v>
      </c>
      <c r="NCK53" s="16">
        <v>3</v>
      </c>
      <c r="NCO53" s="16">
        <v>3</v>
      </c>
      <c r="NCS53" s="16">
        <v>3</v>
      </c>
      <c r="NCW53" s="16">
        <v>3</v>
      </c>
      <c r="NDA53" s="16">
        <v>3</v>
      </c>
      <c r="NDE53" s="16">
        <v>3</v>
      </c>
      <c r="NDI53" s="16">
        <v>3</v>
      </c>
      <c r="NDM53" s="16">
        <v>3</v>
      </c>
      <c r="NDQ53" s="16">
        <v>3</v>
      </c>
      <c r="NDU53" s="16">
        <v>3</v>
      </c>
      <c r="NDY53" s="16">
        <v>3</v>
      </c>
      <c r="NEC53" s="16">
        <v>3</v>
      </c>
      <c r="NEG53" s="16">
        <v>3</v>
      </c>
      <c r="NEK53" s="16">
        <v>3</v>
      </c>
      <c r="NEO53" s="16">
        <v>3</v>
      </c>
      <c r="NES53" s="16">
        <v>3</v>
      </c>
      <c r="NEW53" s="16">
        <v>3</v>
      </c>
      <c r="NFA53" s="16">
        <v>3</v>
      </c>
      <c r="NFE53" s="16">
        <v>3</v>
      </c>
      <c r="NFI53" s="16">
        <v>3</v>
      </c>
      <c r="NFM53" s="16">
        <v>3</v>
      </c>
      <c r="NFQ53" s="16">
        <v>3</v>
      </c>
      <c r="NFU53" s="16">
        <v>3</v>
      </c>
      <c r="NFY53" s="16">
        <v>3</v>
      </c>
      <c r="NGC53" s="16">
        <v>3</v>
      </c>
      <c r="NGG53" s="16">
        <v>3</v>
      </c>
      <c r="NGK53" s="16">
        <v>3</v>
      </c>
      <c r="NGO53" s="16">
        <v>3</v>
      </c>
      <c r="NGS53" s="16">
        <v>3</v>
      </c>
      <c r="NGW53" s="16">
        <v>3</v>
      </c>
      <c r="NHA53" s="16">
        <v>3</v>
      </c>
      <c r="NHE53" s="16">
        <v>3</v>
      </c>
      <c r="NHI53" s="16">
        <v>3</v>
      </c>
      <c r="NHM53" s="16">
        <v>3</v>
      </c>
      <c r="NHQ53" s="16">
        <v>3</v>
      </c>
      <c r="NHU53" s="16">
        <v>3</v>
      </c>
      <c r="NHY53" s="16">
        <v>3</v>
      </c>
      <c r="NIC53" s="16">
        <v>3</v>
      </c>
      <c r="NIG53" s="16">
        <v>3</v>
      </c>
      <c r="NIK53" s="16">
        <v>3</v>
      </c>
      <c r="NIO53" s="16">
        <v>3</v>
      </c>
      <c r="NIS53" s="16">
        <v>3</v>
      </c>
      <c r="NIW53" s="16">
        <v>3</v>
      </c>
      <c r="NJA53" s="16">
        <v>3</v>
      </c>
      <c r="NJE53" s="16">
        <v>3</v>
      </c>
      <c r="NJI53" s="16">
        <v>3</v>
      </c>
      <c r="NJM53" s="16">
        <v>3</v>
      </c>
      <c r="NJQ53" s="16">
        <v>3</v>
      </c>
      <c r="NJU53" s="16">
        <v>3</v>
      </c>
      <c r="NJY53" s="16">
        <v>3</v>
      </c>
      <c r="NKC53" s="16">
        <v>3</v>
      </c>
      <c r="NKG53" s="16">
        <v>3</v>
      </c>
      <c r="NKK53" s="16">
        <v>3</v>
      </c>
      <c r="NKO53" s="16">
        <v>3</v>
      </c>
      <c r="NKS53" s="16">
        <v>3</v>
      </c>
      <c r="NKW53" s="16">
        <v>3</v>
      </c>
      <c r="NLA53" s="16">
        <v>3</v>
      </c>
      <c r="NLE53" s="16">
        <v>3</v>
      </c>
      <c r="NLI53" s="16">
        <v>3</v>
      </c>
      <c r="NLM53" s="16">
        <v>3</v>
      </c>
      <c r="NLQ53" s="16">
        <v>3</v>
      </c>
      <c r="NLU53" s="16">
        <v>3</v>
      </c>
      <c r="NLY53" s="16">
        <v>3</v>
      </c>
      <c r="NMC53" s="16">
        <v>3</v>
      </c>
      <c r="NMG53" s="16">
        <v>3</v>
      </c>
      <c r="NMK53" s="16">
        <v>3</v>
      </c>
      <c r="NMO53" s="16">
        <v>3</v>
      </c>
      <c r="NMS53" s="16">
        <v>3</v>
      </c>
      <c r="NMW53" s="16">
        <v>3</v>
      </c>
      <c r="NNA53" s="16">
        <v>3</v>
      </c>
      <c r="NNE53" s="16">
        <v>3</v>
      </c>
      <c r="NNI53" s="16">
        <v>3</v>
      </c>
      <c r="NNM53" s="16">
        <v>3</v>
      </c>
      <c r="NNQ53" s="16">
        <v>3</v>
      </c>
      <c r="NNU53" s="16">
        <v>3</v>
      </c>
      <c r="NNY53" s="16">
        <v>3</v>
      </c>
      <c r="NOC53" s="16">
        <v>3</v>
      </c>
      <c r="NOG53" s="16">
        <v>3</v>
      </c>
      <c r="NOK53" s="16">
        <v>3</v>
      </c>
      <c r="NOO53" s="16">
        <v>3</v>
      </c>
      <c r="NOS53" s="16">
        <v>3</v>
      </c>
      <c r="NOW53" s="16">
        <v>3</v>
      </c>
      <c r="NPA53" s="16">
        <v>3</v>
      </c>
      <c r="NPE53" s="16">
        <v>3</v>
      </c>
      <c r="NPI53" s="16">
        <v>3</v>
      </c>
      <c r="NPM53" s="16">
        <v>3</v>
      </c>
      <c r="NPQ53" s="16">
        <v>3</v>
      </c>
      <c r="NPU53" s="16">
        <v>3</v>
      </c>
      <c r="NPY53" s="16">
        <v>3</v>
      </c>
      <c r="NQC53" s="16">
        <v>3</v>
      </c>
      <c r="NQG53" s="16">
        <v>3</v>
      </c>
      <c r="NQK53" s="16">
        <v>3</v>
      </c>
      <c r="NQO53" s="16">
        <v>3</v>
      </c>
      <c r="NQS53" s="16">
        <v>3</v>
      </c>
      <c r="NQW53" s="16">
        <v>3</v>
      </c>
      <c r="NRA53" s="16">
        <v>3</v>
      </c>
      <c r="NRE53" s="16">
        <v>3</v>
      </c>
      <c r="NRI53" s="16">
        <v>3</v>
      </c>
      <c r="NRM53" s="16">
        <v>3</v>
      </c>
      <c r="NRQ53" s="16">
        <v>3</v>
      </c>
      <c r="NRU53" s="16">
        <v>3</v>
      </c>
      <c r="NRY53" s="16">
        <v>3</v>
      </c>
      <c r="NSC53" s="16">
        <v>3</v>
      </c>
      <c r="NSG53" s="16">
        <v>3</v>
      </c>
      <c r="NSK53" s="16">
        <v>3</v>
      </c>
      <c r="NSO53" s="16">
        <v>3</v>
      </c>
      <c r="NSS53" s="16">
        <v>3</v>
      </c>
      <c r="NSW53" s="16">
        <v>3</v>
      </c>
      <c r="NTA53" s="16">
        <v>3</v>
      </c>
      <c r="NTE53" s="16">
        <v>3</v>
      </c>
      <c r="NTI53" s="16">
        <v>3</v>
      </c>
      <c r="NTM53" s="16">
        <v>3</v>
      </c>
      <c r="NTQ53" s="16">
        <v>3</v>
      </c>
      <c r="NTU53" s="16">
        <v>3</v>
      </c>
      <c r="NTY53" s="16">
        <v>3</v>
      </c>
      <c r="NUC53" s="16">
        <v>3</v>
      </c>
      <c r="NUG53" s="16">
        <v>3</v>
      </c>
      <c r="NUK53" s="16">
        <v>3</v>
      </c>
      <c r="NUO53" s="16">
        <v>3</v>
      </c>
      <c r="NUS53" s="16">
        <v>3</v>
      </c>
      <c r="NUW53" s="16">
        <v>3</v>
      </c>
      <c r="NVA53" s="16">
        <v>3</v>
      </c>
      <c r="NVE53" s="16">
        <v>3</v>
      </c>
      <c r="NVI53" s="16">
        <v>3</v>
      </c>
      <c r="NVM53" s="16">
        <v>3</v>
      </c>
      <c r="NVQ53" s="16">
        <v>3</v>
      </c>
      <c r="NVU53" s="16">
        <v>3</v>
      </c>
      <c r="NVY53" s="16">
        <v>3</v>
      </c>
      <c r="NWC53" s="16">
        <v>3</v>
      </c>
      <c r="NWG53" s="16">
        <v>3</v>
      </c>
      <c r="NWK53" s="16">
        <v>3</v>
      </c>
      <c r="NWO53" s="16">
        <v>3</v>
      </c>
      <c r="NWS53" s="16">
        <v>3</v>
      </c>
      <c r="NWW53" s="16">
        <v>3</v>
      </c>
      <c r="NXA53" s="16">
        <v>3</v>
      </c>
      <c r="NXE53" s="16">
        <v>3</v>
      </c>
      <c r="NXI53" s="16">
        <v>3</v>
      </c>
      <c r="NXM53" s="16">
        <v>3</v>
      </c>
      <c r="NXQ53" s="16">
        <v>3</v>
      </c>
      <c r="NXU53" s="16">
        <v>3</v>
      </c>
      <c r="NXY53" s="16">
        <v>3</v>
      </c>
      <c r="NYC53" s="16">
        <v>3</v>
      </c>
      <c r="NYG53" s="16">
        <v>3</v>
      </c>
      <c r="NYK53" s="16">
        <v>3</v>
      </c>
      <c r="NYO53" s="16">
        <v>3</v>
      </c>
      <c r="NYS53" s="16">
        <v>3</v>
      </c>
      <c r="NYW53" s="16">
        <v>3</v>
      </c>
      <c r="NZA53" s="16">
        <v>3</v>
      </c>
      <c r="NZE53" s="16">
        <v>3</v>
      </c>
      <c r="NZI53" s="16">
        <v>3</v>
      </c>
      <c r="NZM53" s="16">
        <v>3</v>
      </c>
      <c r="NZQ53" s="16">
        <v>3</v>
      </c>
      <c r="NZU53" s="16">
        <v>3</v>
      </c>
      <c r="NZY53" s="16">
        <v>3</v>
      </c>
      <c r="OAC53" s="16">
        <v>3</v>
      </c>
      <c r="OAG53" s="16">
        <v>3</v>
      </c>
      <c r="OAK53" s="16">
        <v>3</v>
      </c>
      <c r="OAO53" s="16">
        <v>3</v>
      </c>
      <c r="OAS53" s="16">
        <v>3</v>
      </c>
      <c r="OAW53" s="16">
        <v>3</v>
      </c>
      <c r="OBA53" s="16">
        <v>3</v>
      </c>
      <c r="OBE53" s="16">
        <v>3</v>
      </c>
      <c r="OBI53" s="16">
        <v>3</v>
      </c>
      <c r="OBM53" s="16">
        <v>3</v>
      </c>
      <c r="OBQ53" s="16">
        <v>3</v>
      </c>
      <c r="OBU53" s="16">
        <v>3</v>
      </c>
      <c r="OBY53" s="16">
        <v>3</v>
      </c>
      <c r="OCC53" s="16">
        <v>3</v>
      </c>
      <c r="OCG53" s="16">
        <v>3</v>
      </c>
      <c r="OCK53" s="16">
        <v>3</v>
      </c>
      <c r="OCO53" s="16">
        <v>3</v>
      </c>
      <c r="OCS53" s="16">
        <v>3</v>
      </c>
      <c r="OCW53" s="16">
        <v>3</v>
      </c>
      <c r="ODA53" s="16">
        <v>3</v>
      </c>
      <c r="ODE53" s="16">
        <v>3</v>
      </c>
      <c r="ODI53" s="16">
        <v>3</v>
      </c>
      <c r="ODM53" s="16">
        <v>3</v>
      </c>
      <c r="ODQ53" s="16">
        <v>3</v>
      </c>
      <c r="ODU53" s="16">
        <v>3</v>
      </c>
      <c r="ODY53" s="16">
        <v>3</v>
      </c>
      <c r="OEC53" s="16">
        <v>3</v>
      </c>
      <c r="OEG53" s="16">
        <v>3</v>
      </c>
      <c r="OEK53" s="16">
        <v>3</v>
      </c>
      <c r="OEO53" s="16">
        <v>3</v>
      </c>
      <c r="OES53" s="16">
        <v>3</v>
      </c>
      <c r="OEW53" s="16">
        <v>3</v>
      </c>
      <c r="OFA53" s="16">
        <v>3</v>
      </c>
      <c r="OFE53" s="16">
        <v>3</v>
      </c>
      <c r="OFI53" s="16">
        <v>3</v>
      </c>
      <c r="OFM53" s="16">
        <v>3</v>
      </c>
      <c r="OFQ53" s="16">
        <v>3</v>
      </c>
      <c r="OFU53" s="16">
        <v>3</v>
      </c>
      <c r="OFY53" s="16">
        <v>3</v>
      </c>
      <c r="OGC53" s="16">
        <v>3</v>
      </c>
      <c r="OGG53" s="16">
        <v>3</v>
      </c>
      <c r="OGK53" s="16">
        <v>3</v>
      </c>
      <c r="OGO53" s="16">
        <v>3</v>
      </c>
      <c r="OGS53" s="16">
        <v>3</v>
      </c>
      <c r="OGW53" s="16">
        <v>3</v>
      </c>
      <c r="OHA53" s="16">
        <v>3</v>
      </c>
      <c r="OHE53" s="16">
        <v>3</v>
      </c>
      <c r="OHI53" s="16">
        <v>3</v>
      </c>
      <c r="OHM53" s="16">
        <v>3</v>
      </c>
      <c r="OHQ53" s="16">
        <v>3</v>
      </c>
      <c r="OHU53" s="16">
        <v>3</v>
      </c>
      <c r="OHY53" s="16">
        <v>3</v>
      </c>
      <c r="OIC53" s="16">
        <v>3</v>
      </c>
      <c r="OIG53" s="16">
        <v>3</v>
      </c>
      <c r="OIK53" s="16">
        <v>3</v>
      </c>
      <c r="OIO53" s="16">
        <v>3</v>
      </c>
      <c r="OIS53" s="16">
        <v>3</v>
      </c>
      <c r="OIW53" s="16">
        <v>3</v>
      </c>
      <c r="OJA53" s="16">
        <v>3</v>
      </c>
      <c r="OJE53" s="16">
        <v>3</v>
      </c>
      <c r="OJI53" s="16">
        <v>3</v>
      </c>
      <c r="OJM53" s="16">
        <v>3</v>
      </c>
      <c r="OJQ53" s="16">
        <v>3</v>
      </c>
      <c r="OJU53" s="16">
        <v>3</v>
      </c>
      <c r="OJY53" s="16">
        <v>3</v>
      </c>
      <c r="OKC53" s="16">
        <v>3</v>
      </c>
      <c r="OKG53" s="16">
        <v>3</v>
      </c>
      <c r="OKK53" s="16">
        <v>3</v>
      </c>
      <c r="OKO53" s="16">
        <v>3</v>
      </c>
      <c r="OKS53" s="16">
        <v>3</v>
      </c>
      <c r="OKW53" s="16">
        <v>3</v>
      </c>
      <c r="OLA53" s="16">
        <v>3</v>
      </c>
      <c r="OLE53" s="16">
        <v>3</v>
      </c>
      <c r="OLI53" s="16">
        <v>3</v>
      </c>
      <c r="OLM53" s="16">
        <v>3</v>
      </c>
      <c r="OLQ53" s="16">
        <v>3</v>
      </c>
      <c r="OLU53" s="16">
        <v>3</v>
      </c>
      <c r="OLY53" s="16">
        <v>3</v>
      </c>
      <c r="OMC53" s="16">
        <v>3</v>
      </c>
      <c r="OMG53" s="16">
        <v>3</v>
      </c>
      <c r="OMK53" s="16">
        <v>3</v>
      </c>
      <c r="OMO53" s="16">
        <v>3</v>
      </c>
      <c r="OMS53" s="16">
        <v>3</v>
      </c>
      <c r="OMW53" s="16">
        <v>3</v>
      </c>
      <c r="ONA53" s="16">
        <v>3</v>
      </c>
      <c r="ONE53" s="16">
        <v>3</v>
      </c>
      <c r="ONI53" s="16">
        <v>3</v>
      </c>
      <c r="ONM53" s="16">
        <v>3</v>
      </c>
      <c r="ONQ53" s="16">
        <v>3</v>
      </c>
      <c r="ONU53" s="16">
        <v>3</v>
      </c>
      <c r="ONY53" s="16">
        <v>3</v>
      </c>
      <c r="OOC53" s="16">
        <v>3</v>
      </c>
      <c r="OOG53" s="16">
        <v>3</v>
      </c>
      <c r="OOK53" s="16">
        <v>3</v>
      </c>
      <c r="OOO53" s="16">
        <v>3</v>
      </c>
      <c r="OOS53" s="16">
        <v>3</v>
      </c>
      <c r="OOW53" s="16">
        <v>3</v>
      </c>
      <c r="OPA53" s="16">
        <v>3</v>
      </c>
      <c r="OPE53" s="16">
        <v>3</v>
      </c>
      <c r="OPI53" s="16">
        <v>3</v>
      </c>
      <c r="OPM53" s="16">
        <v>3</v>
      </c>
      <c r="OPQ53" s="16">
        <v>3</v>
      </c>
      <c r="OPU53" s="16">
        <v>3</v>
      </c>
      <c r="OPY53" s="16">
        <v>3</v>
      </c>
      <c r="OQC53" s="16">
        <v>3</v>
      </c>
      <c r="OQG53" s="16">
        <v>3</v>
      </c>
      <c r="OQK53" s="16">
        <v>3</v>
      </c>
      <c r="OQO53" s="16">
        <v>3</v>
      </c>
      <c r="OQS53" s="16">
        <v>3</v>
      </c>
      <c r="OQW53" s="16">
        <v>3</v>
      </c>
      <c r="ORA53" s="16">
        <v>3</v>
      </c>
      <c r="ORE53" s="16">
        <v>3</v>
      </c>
      <c r="ORI53" s="16">
        <v>3</v>
      </c>
      <c r="ORM53" s="16">
        <v>3</v>
      </c>
      <c r="ORQ53" s="16">
        <v>3</v>
      </c>
      <c r="ORU53" s="16">
        <v>3</v>
      </c>
      <c r="ORY53" s="16">
        <v>3</v>
      </c>
      <c r="OSC53" s="16">
        <v>3</v>
      </c>
      <c r="OSG53" s="16">
        <v>3</v>
      </c>
      <c r="OSK53" s="16">
        <v>3</v>
      </c>
      <c r="OSO53" s="16">
        <v>3</v>
      </c>
      <c r="OSS53" s="16">
        <v>3</v>
      </c>
      <c r="OSW53" s="16">
        <v>3</v>
      </c>
      <c r="OTA53" s="16">
        <v>3</v>
      </c>
      <c r="OTE53" s="16">
        <v>3</v>
      </c>
      <c r="OTI53" s="16">
        <v>3</v>
      </c>
      <c r="OTM53" s="16">
        <v>3</v>
      </c>
      <c r="OTQ53" s="16">
        <v>3</v>
      </c>
      <c r="OTU53" s="16">
        <v>3</v>
      </c>
      <c r="OTY53" s="16">
        <v>3</v>
      </c>
      <c r="OUC53" s="16">
        <v>3</v>
      </c>
      <c r="OUG53" s="16">
        <v>3</v>
      </c>
      <c r="OUK53" s="16">
        <v>3</v>
      </c>
      <c r="OUO53" s="16">
        <v>3</v>
      </c>
      <c r="OUS53" s="16">
        <v>3</v>
      </c>
      <c r="OUW53" s="16">
        <v>3</v>
      </c>
      <c r="OVA53" s="16">
        <v>3</v>
      </c>
      <c r="OVE53" s="16">
        <v>3</v>
      </c>
      <c r="OVI53" s="16">
        <v>3</v>
      </c>
      <c r="OVM53" s="16">
        <v>3</v>
      </c>
      <c r="OVQ53" s="16">
        <v>3</v>
      </c>
      <c r="OVU53" s="16">
        <v>3</v>
      </c>
      <c r="OVY53" s="16">
        <v>3</v>
      </c>
      <c r="OWC53" s="16">
        <v>3</v>
      </c>
      <c r="OWG53" s="16">
        <v>3</v>
      </c>
      <c r="OWK53" s="16">
        <v>3</v>
      </c>
      <c r="OWO53" s="16">
        <v>3</v>
      </c>
      <c r="OWS53" s="16">
        <v>3</v>
      </c>
      <c r="OWW53" s="16">
        <v>3</v>
      </c>
      <c r="OXA53" s="16">
        <v>3</v>
      </c>
      <c r="OXE53" s="16">
        <v>3</v>
      </c>
      <c r="OXI53" s="16">
        <v>3</v>
      </c>
      <c r="OXM53" s="16">
        <v>3</v>
      </c>
      <c r="OXQ53" s="16">
        <v>3</v>
      </c>
      <c r="OXU53" s="16">
        <v>3</v>
      </c>
      <c r="OXY53" s="16">
        <v>3</v>
      </c>
      <c r="OYC53" s="16">
        <v>3</v>
      </c>
      <c r="OYG53" s="16">
        <v>3</v>
      </c>
      <c r="OYK53" s="16">
        <v>3</v>
      </c>
      <c r="OYO53" s="16">
        <v>3</v>
      </c>
      <c r="OYS53" s="16">
        <v>3</v>
      </c>
      <c r="OYW53" s="16">
        <v>3</v>
      </c>
      <c r="OZA53" s="16">
        <v>3</v>
      </c>
      <c r="OZE53" s="16">
        <v>3</v>
      </c>
      <c r="OZI53" s="16">
        <v>3</v>
      </c>
      <c r="OZM53" s="16">
        <v>3</v>
      </c>
      <c r="OZQ53" s="16">
        <v>3</v>
      </c>
      <c r="OZU53" s="16">
        <v>3</v>
      </c>
      <c r="OZY53" s="16">
        <v>3</v>
      </c>
      <c r="PAC53" s="16">
        <v>3</v>
      </c>
      <c r="PAG53" s="16">
        <v>3</v>
      </c>
      <c r="PAK53" s="16">
        <v>3</v>
      </c>
      <c r="PAO53" s="16">
        <v>3</v>
      </c>
      <c r="PAS53" s="16">
        <v>3</v>
      </c>
      <c r="PAW53" s="16">
        <v>3</v>
      </c>
      <c r="PBA53" s="16">
        <v>3</v>
      </c>
      <c r="PBE53" s="16">
        <v>3</v>
      </c>
      <c r="PBI53" s="16">
        <v>3</v>
      </c>
      <c r="PBM53" s="16">
        <v>3</v>
      </c>
      <c r="PBQ53" s="16">
        <v>3</v>
      </c>
      <c r="PBU53" s="16">
        <v>3</v>
      </c>
      <c r="PBY53" s="16">
        <v>3</v>
      </c>
      <c r="PCC53" s="16">
        <v>3</v>
      </c>
      <c r="PCG53" s="16">
        <v>3</v>
      </c>
      <c r="PCK53" s="16">
        <v>3</v>
      </c>
      <c r="PCO53" s="16">
        <v>3</v>
      </c>
      <c r="PCS53" s="16">
        <v>3</v>
      </c>
      <c r="PCW53" s="16">
        <v>3</v>
      </c>
      <c r="PDA53" s="16">
        <v>3</v>
      </c>
      <c r="PDE53" s="16">
        <v>3</v>
      </c>
      <c r="PDI53" s="16">
        <v>3</v>
      </c>
      <c r="PDM53" s="16">
        <v>3</v>
      </c>
      <c r="PDQ53" s="16">
        <v>3</v>
      </c>
      <c r="PDU53" s="16">
        <v>3</v>
      </c>
      <c r="PDY53" s="16">
        <v>3</v>
      </c>
      <c r="PEC53" s="16">
        <v>3</v>
      </c>
      <c r="PEG53" s="16">
        <v>3</v>
      </c>
      <c r="PEK53" s="16">
        <v>3</v>
      </c>
      <c r="PEO53" s="16">
        <v>3</v>
      </c>
      <c r="PES53" s="16">
        <v>3</v>
      </c>
      <c r="PEW53" s="16">
        <v>3</v>
      </c>
      <c r="PFA53" s="16">
        <v>3</v>
      </c>
      <c r="PFE53" s="16">
        <v>3</v>
      </c>
      <c r="PFI53" s="16">
        <v>3</v>
      </c>
      <c r="PFM53" s="16">
        <v>3</v>
      </c>
      <c r="PFQ53" s="16">
        <v>3</v>
      </c>
      <c r="PFU53" s="16">
        <v>3</v>
      </c>
      <c r="PFY53" s="16">
        <v>3</v>
      </c>
      <c r="PGC53" s="16">
        <v>3</v>
      </c>
      <c r="PGG53" s="16">
        <v>3</v>
      </c>
      <c r="PGK53" s="16">
        <v>3</v>
      </c>
      <c r="PGO53" s="16">
        <v>3</v>
      </c>
      <c r="PGS53" s="16">
        <v>3</v>
      </c>
      <c r="PGW53" s="16">
        <v>3</v>
      </c>
      <c r="PHA53" s="16">
        <v>3</v>
      </c>
      <c r="PHE53" s="16">
        <v>3</v>
      </c>
      <c r="PHI53" s="16">
        <v>3</v>
      </c>
      <c r="PHM53" s="16">
        <v>3</v>
      </c>
      <c r="PHQ53" s="16">
        <v>3</v>
      </c>
      <c r="PHU53" s="16">
        <v>3</v>
      </c>
      <c r="PHY53" s="16">
        <v>3</v>
      </c>
      <c r="PIC53" s="16">
        <v>3</v>
      </c>
      <c r="PIG53" s="16">
        <v>3</v>
      </c>
      <c r="PIK53" s="16">
        <v>3</v>
      </c>
      <c r="PIO53" s="16">
        <v>3</v>
      </c>
      <c r="PIS53" s="16">
        <v>3</v>
      </c>
      <c r="PIW53" s="16">
        <v>3</v>
      </c>
      <c r="PJA53" s="16">
        <v>3</v>
      </c>
      <c r="PJE53" s="16">
        <v>3</v>
      </c>
      <c r="PJI53" s="16">
        <v>3</v>
      </c>
      <c r="PJM53" s="16">
        <v>3</v>
      </c>
      <c r="PJQ53" s="16">
        <v>3</v>
      </c>
      <c r="PJU53" s="16">
        <v>3</v>
      </c>
      <c r="PJY53" s="16">
        <v>3</v>
      </c>
      <c r="PKC53" s="16">
        <v>3</v>
      </c>
      <c r="PKG53" s="16">
        <v>3</v>
      </c>
      <c r="PKK53" s="16">
        <v>3</v>
      </c>
      <c r="PKO53" s="16">
        <v>3</v>
      </c>
      <c r="PKS53" s="16">
        <v>3</v>
      </c>
      <c r="PKW53" s="16">
        <v>3</v>
      </c>
      <c r="PLA53" s="16">
        <v>3</v>
      </c>
      <c r="PLE53" s="16">
        <v>3</v>
      </c>
      <c r="PLI53" s="16">
        <v>3</v>
      </c>
      <c r="PLM53" s="16">
        <v>3</v>
      </c>
      <c r="PLQ53" s="16">
        <v>3</v>
      </c>
      <c r="PLU53" s="16">
        <v>3</v>
      </c>
      <c r="PLY53" s="16">
        <v>3</v>
      </c>
      <c r="PMC53" s="16">
        <v>3</v>
      </c>
      <c r="PMG53" s="16">
        <v>3</v>
      </c>
      <c r="PMK53" s="16">
        <v>3</v>
      </c>
      <c r="PMO53" s="16">
        <v>3</v>
      </c>
      <c r="PMS53" s="16">
        <v>3</v>
      </c>
      <c r="PMW53" s="16">
        <v>3</v>
      </c>
      <c r="PNA53" s="16">
        <v>3</v>
      </c>
      <c r="PNE53" s="16">
        <v>3</v>
      </c>
      <c r="PNI53" s="16">
        <v>3</v>
      </c>
      <c r="PNM53" s="16">
        <v>3</v>
      </c>
      <c r="PNQ53" s="16">
        <v>3</v>
      </c>
      <c r="PNU53" s="16">
        <v>3</v>
      </c>
      <c r="PNY53" s="16">
        <v>3</v>
      </c>
      <c r="POC53" s="16">
        <v>3</v>
      </c>
      <c r="POG53" s="16">
        <v>3</v>
      </c>
      <c r="POK53" s="16">
        <v>3</v>
      </c>
      <c r="POO53" s="16">
        <v>3</v>
      </c>
      <c r="POS53" s="16">
        <v>3</v>
      </c>
      <c r="POW53" s="16">
        <v>3</v>
      </c>
      <c r="PPA53" s="16">
        <v>3</v>
      </c>
      <c r="PPE53" s="16">
        <v>3</v>
      </c>
      <c r="PPI53" s="16">
        <v>3</v>
      </c>
      <c r="PPM53" s="16">
        <v>3</v>
      </c>
      <c r="PPQ53" s="16">
        <v>3</v>
      </c>
      <c r="PPU53" s="16">
        <v>3</v>
      </c>
      <c r="PPY53" s="16">
        <v>3</v>
      </c>
      <c r="PQC53" s="16">
        <v>3</v>
      </c>
      <c r="PQG53" s="16">
        <v>3</v>
      </c>
      <c r="PQK53" s="16">
        <v>3</v>
      </c>
      <c r="PQO53" s="16">
        <v>3</v>
      </c>
      <c r="PQS53" s="16">
        <v>3</v>
      </c>
      <c r="PQW53" s="16">
        <v>3</v>
      </c>
      <c r="PRA53" s="16">
        <v>3</v>
      </c>
      <c r="PRE53" s="16">
        <v>3</v>
      </c>
      <c r="PRI53" s="16">
        <v>3</v>
      </c>
      <c r="PRM53" s="16">
        <v>3</v>
      </c>
      <c r="PRQ53" s="16">
        <v>3</v>
      </c>
      <c r="PRU53" s="16">
        <v>3</v>
      </c>
      <c r="PRY53" s="16">
        <v>3</v>
      </c>
      <c r="PSC53" s="16">
        <v>3</v>
      </c>
      <c r="PSG53" s="16">
        <v>3</v>
      </c>
      <c r="PSK53" s="16">
        <v>3</v>
      </c>
      <c r="PSO53" s="16">
        <v>3</v>
      </c>
      <c r="PSS53" s="16">
        <v>3</v>
      </c>
      <c r="PSW53" s="16">
        <v>3</v>
      </c>
      <c r="PTA53" s="16">
        <v>3</v>
      </c>
      <c r="PTE53" s="16">
        <v>3</v>
      </c>
      <c r="PTI53" s="16">
        <v>3</v>
      </c>
      <c r="PTM53" s="16">
        <v>3</v>
      </c>
      <c r="PTQ53" s="16">
        <v>3</v>
      </c>
      <c r="PTU53" s="16">
        <v>3</v>
      </c>
      <c r="PTY53" s="16">
        <v>3</v>
      </c>
      <c r="PUC53" s="16">
        <v>3</v>
      </c>
      <c r="PUG53" s="16">
        <v>3</v>
      </c>
      <c r="PUK53" s="16">
        <v>3</v>
      </c>
      <c r="PUO53" s="16">
        <v>3</v>
      </c>
      <c r="PUS53" s="16">
        <v>3</v>
      </c>
      <c r="PUW53" s="16">
        <v>3</v>
      </c>
      <c r="PVA53" s="16">
        <v>3</v>
      </c>
      <c r="PVE53" s="16">
        <v>3</v>
      </c>
      <c r="PVI53" s="16">
        <v>3</v>
      </c>
      <c r="PVM53" s="16">
        <v>3</v>
      </c>
      <c r="PVQ53" s="16">
        <v>3</v>
      </c>
      <c r="PVU53" s="16">
        <v>3</v>
      </c>
      <c r="PVY53" s="16">
        <v>3</v>
      </c>
      <c r="PWC53" s="16">
        <v>3</v>
      </c>
      <c r="PWG53" s="16">
        <v>3</v>
      </c>
      <c r="PWK53" s="16">
        <v>3</v>
      </c>
      <c r="PWO53" s="16">
        <v>3</v>
      </c>
      <c r="PWS53" s="16">
        <v>3</v>
      </c>
      <c r="PWW53" s="16">
        <v>3</v>
      </c>
      <c r="PXA53" s="16">
        <v>3</v>
      </c>
      <c r="PXE53" s="16">
        <v>3</v>
      </c>
      <c r="PXI53" s="16">
        <v>3</v>
      </c>
      <c r="PXM53" s="16">
        <v>3</v>
      </c>
      <c r="PXQ53" s="16">
        <v>3</v>
      </c>
      <c r="PXU53" s="16">
        <v>3</v>
      </c>
      <c r="PXY53" s="16">
        <v>3</v>
      </c>
      <c r="PYC53" s="16">
        <v>3</v>
      </c>
      <c r="PYG53" s="16">
        <v>3</v>
      </c>
      <c r="PYK53" s="16">
        <v>3</v>
      </c>
      <c r="PYO53" s="16">
        <v>3</v>
      </c>
      <c r="PYS53" s="16">
        <v>3</v>
      </c>
      <c r="PYW53" s="16">
        <v>3</v>
      </c>
      <c r="PZA53" s="16">
        <v>3</v>
      </c>
      <c r="PZE53" s="16">
        <v>3</v>
      </c>
      <c r="PZI53" s="16">
        <v>3</v>
      </c>
      <c r="PZM53" s="16">
        <v>3</v>
      </c>
      <c r="PZQ53" s="16">
        <v>3</v>
      </c>
      <c r="PZU53" s="16">
        <v>3</v>
      </c>
      <c r="PZY53" s="16">
        <v>3</v>
      </c>
      <c r="QAC53" s="16">
        <v>3</v>
      </c>
      <c r="QAG53" s="16">
        <v>3</v>
      </c>
      <c r="QAK53" s="16">
        <v>3</v>
      </c>
      <c r="QAO53" s="16">
        <v>3</v>
      </c>
      <c r="QAS53" s="16">
        <v>3</v>
      </c>
      <c r="QAW53" s="16">
        <v>3</v>
      </c>
      <c r="QBA53" s="16">
        <v>3</v>
      </c>
      <c r="QBE53" s="16">
        <v>3</v>
      </c>
      <c r="QBI53" s="16">
        <v>3</v>
      </c>
      <c r="QBM53" s="16">
        <v>3</v>
      </c>
      <c r="QBQ53" s="16">
        <v>3</v>
      </c>
      <c r="QBU53" s="16">
        <v>3</v>
      </c>
      <c r="QBY53" s="16">
        <v>3</v>
      </c>
      <c r="QCC53" s="16">
        <v>3</v>
      </c>
      <c r="QCG53" s="16">
        <v>3</v>
      </c>
      <c r="QCK53" s="16">
        <v>3</v>
      </c>
      <c r="QCO53" s="16">
        <v>3</v>
      </c>
      <c r="QCS53" s="16">
        <v>3</v>
      </c>
      <c r="QCW53" s="16">
        <v>3</v>
      </c>
      <c r="QDA53" s="16">
        <v>3</v>
      </c>
      <c r="QDE53" s="16">
        <v>3</v>
      </c>
      <c r="QDI53" s="16">
        <v>3</v>
      </c>
      <c r="QDM53" s="16">
        <v>3</v>
      </c>
      <c r="QDQ53" s="16">
        <v>3</v>
      </c>
      <c r="QDU53" s="16">
        <v>3</v>
      </c>
      <c r="QDY53" s="16">
        <v>3</v>
      </c>
      <c r="QEC53" s="16">
        <v>3</v>
      </c>
      <c r="QEG53" s="16">
        <v>3</v>
      </c>
      <c r="QEK53" s="16">
        <v>3</v>
      </c>
      <c r="QEO53" s="16">
        <v>3</v>
      </c>
      <c r="QES53" s="16">
        <v>3</v>
      </c>
      <c r="QEW53" s="16">
        <v>3</v>
      </c>
      <c r="QFA53" s="16">
        <v>3</v>
      </c>
      <c r="QFE53" s="16">
        <v>3</v>
      </c>
      <c r="QFI53" s="16">
        <v>3</v>
      </c>
      <c r="QFM53" s="16">
        <v>3</v>
      </c>
      <c r="QFQ53" s="16">
        <v>3</v>
      </c>
      <c r="QFU53" s="16">
        <v>3</v>
      </c>
      <c r="QFY53" s="16">
        <v>3</v>
      </c>
      <c r="QGC53" s="16">
        <v>3</v>
      </c>
      <c r="QGG53" s="16">
        <v>3</v>
      </c>
      <c r="QGK53" s="16">
        <v>3</v>
      </c>
      <c r="QGO53" s="16">
        <v>3</v>
      </c>
      <c r="QGS53" s="16">
        <v>3</v>
      </c>
      <c r="QGW53" s="16">
        <v>3</v>
      </c>
      <c r="QHA53" s="16">
        <v>3</v>
      </c>
      <c r="QHE53" s="16">
        <v>3</v>
      </c>
      <c r="QHI53" s="16">
        <v>3</v>
      </c>
      <c r="QHM53" s="16">
        <v>3</v>
      </c>
      <c r="QHQ53" s="16">
        <v>3</v>
      </c>
      <c r="QHU53" s="16">
        <v>3</v>
      </c>
      <c r="QHY53" s="16">
        <v>3</v>
      </c>
      <c r="QIC53" s="16">
        <v>3</v>
      </c>
      <c r="QIG53" s="16">
        <v>3</v>
      </c>
      <c r="QIK53" s="16">
        <v>3</v>
      </c>
      <c r="QIO53" s="16">
        <v>3</v>
      </c>
      <c r="QIS53" s="16">
        <v>3</v>
      </c>
      <c r="QIW53" s="16">
        <v>3</v>
      </c>
      <c r="QJA53" s="16">
        <v>3</v>
      </c>
      <c r="QJE53" s="16">
        <v>3</v>
      </c>
      <c r="QJI53" s="16">
        <v>3</v>
      </c>
      <c r="QJM53" s="16">
        <v>3</v>
      </c>
      <c r="QJQ53" s="16">
        <v>3</v>
      </c>
      <c r="QJU53" s="16">
        <v>3</v>
      </c>
      <c r="QJY53" s="16">
        <v>3</v>
      </c>
      <c r="QKC53" s="16">
        <v>3</v>
      </c>
      <c r="QKG53" s="16">
        <v>3</v>
      </c>
      <c r="QKK53" s="16">
        <v>3</v>
      </c>
      <c r="QKO53" s="16">
        <v>3</v>
      </c>
      <c r="QKS53" s="16">
        <v>3</v>
      </c>
      <c r="QKW53" s="16">
        <v>3</v>
      </c>
      <c r="QLA53" s="16">
        <v>3</v>
      </c>
      <c r="QLE53" s="16">
        <v>3</v>
      </c>
      <c r="QLI53" s="16">
        <v>3</v>
      </c>
      <c r="QLM53" s="16">
        <v>3</v>
      </c>
      <c r="QLQ53" s="16">
        <v>3</v>
      </c>
      <c r="QLU53" s="16">
        <v>3</v>
      </c>
      <c r="QLY53" s="16">
        <v>3</v>
      </c>
      <c r="QMC53" s="16">
        <v>3</v>
      </c>
      <c r="QMG53" s="16">
        <v>3</v>
      </c>
      <c r="QMK53" s="16">
        <v>3</v>
      </c>
      <c r="QMO53" s="16">
        <v>3</v>
      </c>
      <c r="QMS53" s="16">
        <v>3</v>
      </c>
      <c r="QMW53" s="16">
        <v>3</v>
      </c>
      <c r="QNA53" s="16">
        <v>3</v>
      </c>
      <c r="QNE53" s="16">
        <v>3</v>
      </c>
      <c r="QNI53" s="16">
        <v>3</v>
      </c>
      <c r="QNM53" s="16">
        <v>3</v>
      </c>
      <c r="QNQ53" s="16">
        <v>3</v>
      </c>
      <c r="QNU53" s="16">
        <v>3</v>
      </c>
      <c r="QNY53" s="16">
        <v>3</v>
      </c>
      <c r="QOC53" s="16">
        <v>3</v>
      </c>
      <c r="QOG53" s="16">
        <v>3</v>
      </c>
      <c r="QOK53" s="16">
        <v>3</v>
      </c>
      <c r="QOO53" s="16">
        <v>3</v>
      </c>
      <c r="QOS53" s="16">
        <v>3</v>
      </c>
      <c r="QOW53" s="16">
        <v>3</v>
      </c>
      <c r="QPA53" s="16">
        <v>3</v>
      </c>
      <c r="QPE53" s="16">
        <v>3</v>
      </c>
      <c r="QPI53" s="16">
        <v>3</v>
      </c>
      <c r="QPM53" s="16">
        <v>3</v>
      </c>
      <c r="QPQ53" s="16">
        <v>3</v>
      </c>
      <c r="QPU53" s="16">
        <v>3</v>
      </c>
      <c r="QPY53" s="16">
        <v>3</v>
      </c>
      <c r="QQC53" s="16">
        <v>3</v>
      </c>
      <c r="QQG53" s="16">
        <v>3</v>
      </c>
      <c r="QQK53" s="16">
        <v>3</v>
      </c>
      <c r="QQO53" s="16">
        <v>3</v>
      </c>
      <c r="QQS53" s="16">
        <v>3</v>
      </c>
      <c r="QQW53" s="16">
        <v>3</v>
      </c>
      <c r="QRA53" s="16">
        <v>3</v>
      </c>
      <c r="QRE53" s="16">
        <v>3</v>
      </c>
      <c r="QRI53" s="16">
        <v>3</v>
      </c>
      <c r="QRM53" s="16">
        <v>3</v>
      </c>
      <c r="QRQ53" s="16">
        <v>3</v>
      </c>
      <c r="QRU53" s="16">
        <v>3</v>
      </c>
      <c r="QRY53" s="16">
        <v>3</v>
      </c>
      <c r="QSC53" s="16">
        <v>3</v>
      </c>
      <c r="QSG53" s="16">
        <v>3</v>
      </c>
      <c r="QSK53" s="16">
        <v>3</v>
      </c>
      <c r="QSO53" s="16">
        <v>3</v>
      </c>
      <c r="QSS53" s="16">
        <v>3</v>
      </c>
      <c r="QSW53" s="16">
        <v>3</v>
      </c>
      <c r="QTA53" s="16">
        <v>3</v>
      </c>
      <c r="QTE53" s="16">
        <v>3</v>
      </c>
      <c r="QTI53" s="16">
        <v>3</v>
      </c>
      <c r="QTM53" s="16">
        <v>3</v>
      </c>
      <c r="QTQ53" s="16">
        <v>3</v>
      </c>
      <c r="QTU53" s="16">
        <v>3</v>
      </c>
      <c r="QTY53" s="16">
        <v>3</v>
      </c>
      <c r="QUC53" s="16">
        <v>3</v>
      </c>
      <c r="QUG53" s="16">
        <v>3</v>
      </c>
      <c r="QUK53" s="16">
        <v>3</v>
      </c>
      <c r="QUO53" s="16">
        <v>3</v>
      </c>
      <c r="QUS53" s="16">
        <v>3</v>
      </c>
      <c r="QUW53" s="16">
        <v>3</v>
      </c>
      <c r="QVA53" s="16">
        <v>3</v>
      </c>
      <c r="QVE53" s="16">
        <v>3</v>
      </c>
      <c r="QVI53" s="16">
        <v>3</v>
      </c>
      <c r="QVM53" s="16">
        <v>3</v>
      </c>
      <c r="QVQ53" s="16">
        <v>3</v>
      </c>
      <c r="QVU53" s="16">
        <v>3</v>
      </c>
      <c r="QVY53" s="16">
        <v>3</v>
      </c>
      <c r="QWC53" s="16">
        <v>3</v>
      </c>
      <c r="QWG53" s="16">
        <v>3</v>
      </c>
      <c r="QWK53" s="16">
        <v>3</v>
      </c>
      <c r="QWO53" s="16">
        <v>3</v>
      </c>
      <c r="QWS53" s="16">
        <v>3</v>
      </c>
      <c r="QWW53" s="16">
        <v>3</v>
      </c>
      <c r="QXA53" s="16">
        <v>3</v>
      </c>
      <c r="QXE53" s="16">
        <v>3</v>
      </c>
      <c r="QXI53" s="16">
        <v>3</v>
      </c>
      <c r="QXM53" s="16">
        <v>3</v>
      </c>
      <c r="QXQ53" s="16">
        <v>3</v>
      </c>
      <c r="QXU53" s="16">
        <v>3</v>
      </c>
      <c r="QXY53" s="16">
        <v>3</v>
      </c>
      <c r="QYC53" s="16">
        <v>3</v>
      </c>
      <c r="QYG53" s="16">
        <v>3</v>
      </c>
      <c r="QYK53" s="16">
        <v>3</v>
      </c>
      <c r="QYO53" s="16">
        <v>3</v>
      </c>
      <c r="QYS53" s="16">
        <v>3</v>
      </c>
      <c r="QYW53" s="16">
        <v>3</v>
      </c>
      <c r="QZA53" s="16">
        <v>3</v>
      </c>
      <c r="QZE53" s="16">
        <v>3</v>
      </c>
      <c r="QZI53" s="16">
        <v>3</v>
      </c>
      <c r="QZM53" s="16">
        <v>3</v>
      </c>
      <c r="QZQ53" s="16">
        <v>3</v>
      </c>
      <c r="QZU53" s="16">
        <v>3</v>
      </c>
      <c r="QZY53" s="16">
        <v>3</v>
      </c>
      <c r="RAC53" s="16">
        <v>3</v>
      </c>
      <c r="RAG53" s="16">
        <v>3</v>
      </c>
      <c r="RAK53" s="16">
        <v>3</v>
      </c>
      <c r="RAO53" s="16">
        <v>3</v>
      </c>
      <c r="RAS53" s="16">
        <v>3</v>
      </c>
      <c r="RAW53" s="16">
        <v>3</v>
      </c>
      <c r="RBA53" s="16">
        <v>3</v>
      </c>
      <c r="RBE53" s="16">
        <v>3</v>
      </c>
      <c r="RBI53" s="16">
        <v>3</v>
      </c>
      <c r="RBM53" s="16">
        <v>3</v>
      </c>
      <c r="RBQ53" s="16">
        <v>3</v>
      </c>
      <c r="RBU53" s="16">
        <v>3</v>
      </c>
      <c r="RBY53" s="16">
        <v>3</v>
      </c>
      <c r="RCC53" s="16">
        <v>3</v>
      </c>
      <c r="RCG53" s="16">
        <v>3</v>
      </c>
      <c r="RCK53" s="16">
        <v>3</v>
      </c>
      <c r="RCO53" s="16">
        <v>3</v>
      </c>
      <c r="RCS53" s="16">
        <v>3</v>
      </c>
      <c r="RCW53" s="16">
        <v>3</v>
      </c>
      <c r="RDA53" s="16">
        <v>3</v>
      </c>
      <c r="RDE53" s="16">
        <v>3</v>
      </c>
      <c r="RDI53" s="16">
        <v>3</v>
      </c>
      <c r="RDM53" s="16">
        <v>3</v>
      </c>
      <c r="RDQ53" s="16">
        <v>3</v>
      </c>
      <c r="RDU53" s="16">
        <v>3</v>
      </c>
      <c r="RDY53" s="16">
        <v>3</v>
      </c>
      <c r="REC53" s="16">
        <v>3</v>
      </c>
      <c r="REG53" s="16">
        <v>3</v>
      </c>
      <c r="REK53" s="16">
        <v>3</v>
      </c>
      <c r="REO53" s="16">
        <v>3</v>
      </c>
      <c r="RES53" s="16">
        <v>3</v>
      </c>
      <c r="REW53" s="16">
        <v>3</v>
      </c>
      <c r="RFA53" s="16">
        <v>3</v>
      </c>
      <c r="RFE53" s="16">
        <v>3</v>
      </c>
      <c r="RFI53" s="16">
        <v>3</v>
      </c>
      <c r="RFM53" s="16">
        <v>3</v>
      </c>
      <c r="RFQ53" s="16">
        <v>3</v>
      </c>
      <c r="RFU53" s="16">
        <v>3</v>
      </c>
      <c r="RFY53" s="16">
        <v>3</v>
      </c>
      <c r="RGC53" s="16">
        <v>3</v>
      </c>
      <c r="RGG53" s="16">
        <v>3</v>
      </c>
      <c r="RGK53" s="16">
        <v>3</v>
      </c>
      <c r="RGO53" s="16">
        <v>3</v>
      </c>
      <c r="RGS53" s="16">
        <v>3</v>
      </c>
      <c r="RGW53" s="16">
        <v>3</v>
      </c>
      <c r="RHA53" s="16">
        <v>3</v>
      </c>
      <c r="RHE53" s="16">
        <v>3</v>
      </c>
      <c r="RHI53" s="16">
        <v>3</v>
      </c>
      <c r="RHM53" s="16">
        <v>3</v>
      </c>
      <c r="RHQ53" s="16">
        <v>3</v>
      </c>
      <c r="RHU53" s="16">
        <v>3</v>
      </c>
      <c r="RHY53" s="16">
        <v>3</v>
      </c>
      <c r="RIC53" s="16">
        <v>3</v>
      </c>
      <c r="RIG53" s="16">
        <v>3</v>
      </c>
      <c r="RIK53" s="16">
        <v>3</v>
      </c>
      <c r="RIO53" s="16">
        <v>3</v>
      </c>
      <c r="RIS53" s="16">
        <v>3</v>
      </c>
      <c r="RIW53" s="16">
        <v>3</v>
      </c>
      <c r="RJA53" s="16">
        <v>3</v>
      </c>
      <c r="RJE53" s="16">
        <v>3</v>
      </c>
      <c r="RJI53" s="16">
        <v>3</v>
      </c>
      <c r="RJM53" s="16">
        <v>3</v>
      </c>
      <c r="RJQ53" s="16">
        <v>3</v>
      </c>
      <c r="RJU53" s="16">
        <v>3</v>
      </c>
      <c r="RJY53" s="16">
        <v>3</v>
      </c>
      <c r="RKC53" s="16">
        <v>3</v>
      </c>
      <c r="RKG53" s="16">
        <v>3</v>
      </c>
      <c r="RKK53" s="16">
        <v>3</v>
      </c>
      <c r="RKO53" s="16">
        <v>3</v>
      </c>
      <c r="RKS53" s="16">
        <v>3</v>
      </c>
      <c r="RKW53" s="16">
        <v>3</v>
      </c>
      <c r="RLA53" s="16">
        <v>3</v>
      </c>
      <c r="RLE53" s="16">
        <v>3</v>
      </c>
      <c r="RLI53" s="16">
        <v>3</v>
      </c>
      <c r="RLM53" s="16">
        <v>3</v>
      </c>
      <c r="RLQ53" s="16">
        <v>3</v>
      </c>
      <c r="RLU53" s="16">
        <v>3</v>
      </c>
      <c r="RLY53" s="16">
        <v>3</v>
      </c>
      <c r="RMC53" s="16">
        <v>3</v>
      </c>
      <c r="RMG53" s="16">
        <v>3</v>
      </c>
      <c r="RMK53" s="16">
        <v>3</v>
      </c>
      <c r="RMO53" s="16">
        <v>3</v>
      </c>
      <c r="RMS53" s="16">
        <v>3</v>
      </c>
      <c r="RMW53" s="16">
        <v>3</v>
      </c>
      <c r="RNA53" s="16">
        <v>3</v>
      </c>
      <c r="RNE53" s="16">
        <v>3</v>
      </c>
      <c r="RNI53" s="16">
        <v>3</v>
      </c>
      <c r="RNM53" s="16">
        <v>3</v>
      </c>
      <c r="RNQ53" s="16">
        <v>3</v>
      </c>
      <c r="RNU53" s="16">
        <v>3</v>
      </c>
      <c r="RNY53" s="16">
        <v>3</v>
      </c>
      <c r="ROC53" s="16">
        <v>3</v>
      </c>
      <c r="ROG53" s="16">
        <v>3</v>
      </c>
      <c r="ROK53" s="16">
        <v>3</v>
      </c>
      <c r="ROO53" s="16">
        <v>3</v>
      </c>
      <c r="ROS53" s="16">
        <v>3</v>
      </c>
      <c r="ROW53" s="16">
        <v>3</v>
      </c>
      <c r="RPA53" s="16">
        <v>3</v>
      </c>
      <c r="RPE53" s="16">
        <v>3</v>
      </c>
      <c r="RPI53" s="16">
        <v>3</v>
      </c>
      <c r="RPM53" s="16">
        <v>3</v>
      </c>
      <c r="RPQ53" s="16">
        <v>3</v>
      </c>
      <c r="RPU53" s="16">
        <v>3</v>
      </c>
      <c r="RPY53" s="16">
        <v>3</v>
      </c>
      <c r="RQC53" s="16">
        <v>3</v>
      </c>
      <c r="RQG53" s="16">
        <v>3</v>
      </c>
      <c r="RQK53" s="16">
        <v>3</v>
      </c>
      <c r="RQO53" s="16">
        <v>3</v>
      </c>
      <c r="RQS53" s="16">
        <v>3</v>
      </c>
      <c r="RQW53" s="16">
        <v>3</v>
      </c>
      <c r="RRA53" s="16">
        <v>3</v>
      </c>
      <c r="RRE53" s="16">
        <v>3</v>
      </c>
      <c r="RRI53" s="16">
        <v>3</v>
      </c>
      <c r="RRM53" s="16">
        <v>3</v>
      </c>
      <c r="RRQ53" s="16">
        <v>3</v>
      </c>
      <c r="RRU53" s="16">
        <v>3</v>
      </c>
      <c r="RRY53" s="16">
        <v>3</v>
      </c>
      <c r="RSC53" s="16">
        <v>3</v>
      </c>
      <c r="RSG53" s="16">
        <v>3</v>
      </c>
      <c r="RSK53" s="16">
        <v>3</v>
      </c>
      <c r="RSO53" s="16">
        <v>3</v>
      </c>
      <c r="RSS53" s="16">
        <v>3</v>
      </c>
      <c r="RSW53" s="16">
        <v>3</v>
      </c>
      <c r="RTA53" s="16">
        <v>3</v>
      </c>
      <c r="RTE53" s="16">
        <v>3</v>
      </c>
      <c r="RTI53" s="16">
        <v>3</v>
      </c>
      <c r="RTM53" s="16">
        <v>3</v>
      </c>
      <c r="RTQ53" s="16">
        <v>3</v>
      </c>
      <c r="RTU53" s="16">
        <v>3</v>
      </c>
      <c r="RTY53" s="16">
        <v>3</v>
      </c>
      <c r="RUC53" s="16">
        <v>3</v>
      </c>
      <c r="RUG53" s="16">
        <v>3</v>
      </c>
      <c r="RUK53" s="16">
        <v>3</v>
      </c>
      <c r="RUO53" s="16">
        <v>3</v>
      </c>
      <c r="RUS53" s="16">
        <v>3</v>
      </c>
      <c r="RUW53" s="16">
        <v>3</v>
      </c>
      <c r="RVA53" s="16">
        <v>3</v>
      </c>
      <c r="RVE53" s="16">
        <v>3</v>
      </c>
      <c r="RVI53" s="16">
        <v>3</v>
      </c>
      <c r="RVM53" s="16">
        <v>3</v>
      </c>
      <c r="RVQ53" s="16">
        <v>3</v>
      </c>
      <c r="RVU53" s="16">
        <v>3</v>
      </c>
      <c r="RVY53" s="16">
        <v>3</v>
      </c>
      <c r="RWC53" s="16">
        <v>3</v>
      </c>
      <c r="RWG53" s="16">
        <v>3</v>
      </c>
      <c r="RWK53" s="16">
        <v>3</v>
      </c>
      <c r="RWO53" s="16">
        <v>3</v>
      </c>
      <c r="RWS53" s="16">
        <v>3</v>
      </c>
      <c r="RWW53" s="16">
        <v>3</v>
      </c>
      <c r="RXA53" s="16">
        <v>3</v>
      </c>
      <c r="RXE53" s="16">
        <v>3</v>
      </c>
      <c r="RXI53" s="16">
        <v>3</v>
      </c>
      <c r="RXM53" s="16">
        <v>3</v>
      </c>
      <c r="RXQ53" s="16">
        <v>3</v>
      </c>
      <c r="RXU53" s="16">
        <v>3</v>
      </c>
      <c r="RXY53" s="16">
        <v>3</v>
      </c>
      <c r="RYC53" s="16">
        <v>3</v>
      </c>
      <c r="RYG53" s="16">
        <v>3</v>
      </c>
      <c r="RYK53" s="16">
        <v>3</v>
      </c>
      <c r="RYO53" s="16">
        <v>3</v>
      </c>
      <c r="RYS53" s="16">
        <v>3</v>
      </c>
      <c r="RYW53" s="16">
        <v>3</v>
      </c>
      <c r="RZA53" s="16">
        <v>3</v>
      </c>
      <c r="RZE53" s="16">
        <v>3</v>
      </c>
      <c r="RZI53" s="16">
        <v>3</v>
      </c>
      <c r="RZM53" s="16">
        <v>3</v>
      </c>
      <c r="RZQ53" s="16">
        <v>3</v>
      </c>
      <c r="RZU53" s="16">
        <v>3</v>
      </c>
      <c r="RZY53" s="16">
        <v>3</v>
      </c>
      <c r="SAC53" s="16">
        <v>3</v>
      </c>
      <c r="SAG53" s="16">
        <v>3</v>
      </c>
      <c r="SAK53" s="16">
        <v>3</v>
      </c>
      <c r="SAO53" s="16">
        <v>3</v>
      </c>
      <c r="SAS53" s="16">
        <v>3</v>
      </c>
      <c r="SAW53" s="16">
        <v>3</v>
      </c>
      <c r="SBA53" s="16">
        <v>3</v>
      </c>
      <c r="SBE53" s="16">
        <v>3</v>
      </c>
      <c r="SBI53" s="16">
        <v>3</v>
      </c>
      <c r="SBM53" s="16">
        <v>3</v>
      </c>
      <c r="SBQ53" s="16">
        <v>3</v>
      </c>
      <c r="SBU53" s="16">
        <v>3</v>
      </c>
      <c r="SBY53" s="16">
        <v>3</v>
      </c>
      <c r="SCC53" s="16">
        <v>3</v>
      </c>
      <c r="SCG53" s="16">
        <v>3</v>
      </c>
      <c r="SCK53" s="16">
        <v>3</v>
      </c>
      <c r="SCO53" s="16">
        <v>3</v>
      </c>
      <c r="SCS53" s="16">
        <v>3</v>
      </c>
      <c r="SCW53" s="16">
        <v>3</v>
      </c>
      <c r="SDA53" s="16">
        <v>3</v>
      </c>
      <c r="SDE53" s="16">
        <v>3</v>
      </c>
      <c r="SDI53" s="16">
        <v>3</v>
      </c>
      <c r="SDM53" s="16">
        <v>3</v>
      </c>
      <c r="SDQ53" s="16">
        <v>3</v>
      </c>
      <c r="SDU53" s="16">
        <v>3</v>
      </c>
      <c r="SDY53" s="16">
        <v>3</v>
      </c>
      <c r="SEC53" s="16">
        <v>3</v>
      </c>
      <c r="SEG53" s="16">
        <v>3</v>
      </c>
      <c r="SEK53" s="16">
        <v>3</v>
      </c>
      <c r="SEO53" s="16">
        <v>3</v>
      </c>
      <c r="SES53" s="16">
        <v>3</v>
      </c>
      <c r="SEW53" s="16">
        <v>3</v>
      </c>
      <c r="SFA53" s="16">
        <v>3</v>
      </c>
      <c r="SFE53" s="16">
        <v>3</v>
      </c>
      <c r="SFI53" s="16">
        <v>3</v>
      </c>
      <c r="SFM53" s="16">
        <v>3</v>
      </c>
      <c r="SFQ53" s="16">
        <v>3</v>
      </c>
      <c r="SFU53" s="16">
        <v>3</v>
      </c>
      <c r="SFY53" s="16">
        <v>3</v>
      </c>
      <c r="SGC53" s="16">
        <v>3</v>
      </c>
      <c r="SGG53" s="16">
        <v>3</v>
      </c>
      <c r="SGK53" s="16">
        <v>3</v>
      </c>
      <c r="SGO53" s="16">
        <v>3</v>
      </c>
      <c r="SGS53" s="16">
        <v>3</v>
      </c>
      <c r="SGW53" s="16">
        <v>3</v>
      </c>
      <c r="SHA53" s="16">
        <v>3</v>
      </c>
      <c r="SHE53" s="16">
        <v>3</v>
      </c>
      <c r="SHI53" s="16">
        <v>3</v>
      </c>
      <c r="SHM53" s="16">
        <v>3</v>
      </c>
      <c r="SHQ53" s="16">
        <v>3</v>
      </c>
      <c r="SHU53" s="16">
        <v>3</v>
      </c>
      <c r="SHY53" s="16">
        <v>3</v>
      </c>
      <c r="SIC53" s="16">
        <v>3</v>
      </c>
      <c r="SIG53" s="16">
        <v>3</v>
      </c>
      <c r="SIK53" s="16">
        <v>3</v>
      </c>
      <c r="SIO53" s="16">
        <v>3</v>
      </c>
      <c r="SIS53" s="16">
        <v>3</v>
      </c>
      <c r="SIW53" s="16">
        <v>3</v>
      </c>
      <c r="SJA53" s="16">
        <v>3</v>
      </c>
      <c r="SJE53" s="16">
        <v>3</v>
      </c>
      <c r="SJI53" s="16">
        <v>3</v>
      </c>
      <c r="SJM53" s="16">
        <v>3</v>
      </c>
      <c r="SJQ53" s="16">
        <v>3</v>
      </c>
      <c r="SJU53" s="16">
        <v>3</v>
      </c>
      <c r="SJY53" s="16">
        <v>3</v>
      </c>
      <c r="SKC53" s="16">
        <v>3</v>
      </c>
      <c r="SKG53" s="16">
        <v>3</v>
      </c>
      <c r="SKK53" s="16">
        <v>3</v>
      </c>
      <c r="SKO53" s="16">
        <v>3</v>
      </c>
      <c r="SKS53" s="16">
        <v>3</v>
      </c>
      <c r="SKW53" s="16">
        <v>3</v>
      </c>
      <c r="SLA53" s="16">
        <v>3</v>
      </c>
      <c r="SLE53" s="16">
        <v>3</v>
      </c>
      <c r="SLI53" s="16">
        <v>3</v>
      </c>
      <c r="SLM53" s="16">
        <v>3</v>
      </c>
      <c r="SLQ53" s="16">
        <v>3</v>
      </c>
      <c r="SLU53" s="16">
        <v>3</v>
      </c>
      <c r="SLY53" s="16">
        <v>3</v>
      </c>
      <c r="SMC53" s="16">
        <v>3</v>
      </c>
      <c r="SMG53" s="16">
        <v>3</v>
      </c>
      <c r="SMK53" s="16">
        <v>3</v>
      </c>
      <c r="SMO53" s="16">
        <v>3</v>
      </c>
      <c r="SMS53" s="16">
        <v>3</v>
      </c>
      <c r="SMW53" s="16">
        <v>3</v>
      </c>
      <c r="SNA53" s="16">
        <v>3</v>
      </c>
      <c r="SNE53" s="16">
        <v>3</v>
      </c>
      <c r="SNI53" s="16">
        <v>3</v>
      </c>
      <c r="SNM53" s="16">
        <v>3</v>
      </c>
      <c r="SNQ53" s="16">
        <v>3</v>
      </c>
      <c r="SNU53" s="16">
        <v>3</v>
      </c>
      <c r="SNY53" s="16">
        <v>3</v>
      </c>
      <c r="SOC53" s="16">
        <v>3</v>
      </c>
      <c r="SOG53" s="16">
        <v>3</v>
      </c>
      <c r="SOK53" s="16">
        <v>3</v>
      </c>
      <c r="SOO53" s="16">
        <v>3</v>
      </c>
      <c r="SOS53" s="16">
        <v>3</v>
      </c>
      <c r="SOW53" s="16">
        <v>3</v>
      </c>
      <c r="SPA53" s="16">
        <v>3</v>
      </c>
      <c r="SPE53" s="16">
        <v>3</v>
      </c>
      <c r="SPI53" s="16">
        <v>3</v>
      </c>
      <c r="SPM53" s="16">
        <v>3</v>
      </c>
      <c r="SPQ53" s="16">
        <v>3</v>
      </c>
      <c r="SPU53" s="16">
        <v>3</v>
      </c>
      <c r="SPY53" s="16">
        <v>3</v>
      </c>
      <c r="SQC53" s="16">
        <v>3</v>
      </c>
      <c r="SQG53" s="16">
        <v>3</v>
      </c>
      <c r="SQK53" s="16">
        <v>3</v>
      </c>
      <c r="SQO53" s="16">
        <v>3</v>
      </c>
      <c r="SQS53" s="16">
        <v>3</v>
      </c>
      <c r="SQW53" s="16">
        <v>3</v>
      </c>
      <c r="SRA53" s="16">
        <v>3</v>
      </c>
      <c r="SRE53" s="16">
        <v>3</v>
      </c>
      <c r="SRI53" s="16">
        <v>3</v>
      </c>
      <c r="SRM53" s="16">
        <v>3</v>
      </c>
      <c r="SRQ53" s="16">
        <v>3</v>
      </c>
      <c r="SRU53" s="16">
        <v>3</v>
      </c>
      <c r="SRY53" s="16">
        <v>3</v>
      </c>
      <c r="SSC53" s="16">
        <v>3</v>
      </c>
      <c r="SSG53" s="16">
        <v>3</v>
      </c>
      <c r="SSK53" s="16">
        <v>3</v>
      </c>
      <c r="SSO53" s="16">
        <v>3</v>
      </c>
      <c r="SSS53" s="16">
        <v>3</v>
      </c>
      <c r="SSW53" s="16">
        <v>3</v>
      </c>
      <c r="STA53" s="16">
        <v>3</v>
      </c>
      <c r="STE53" s="16">
        <v>3</v>
      </c>
      <c r="STI53" s="16">
        <v>3</v>
      </c>
      <c r="STM53" s="16">
        <v>3</v>
      </c>
      <c r="STQ53" s="16">
        <v>3</v>
      </c>
      <c r="STU53" s="16">
        <v>3</v>
      </c>
      <c r="STY53" s="16">
        <v>3</v>
      </c>
      <c r="SUC53" s="16">
        <v>3</v>
      </c>
      <c r="SUG53" s="16">
        <v>3</v>
      </c>
      <c r="SUK53" s="16">
        <v>3</v>
      </c>
      <c r="SUO53" s="16">
        <v>3</v>
      </c>
      <c r="SUS53" s="16">
        <v>3</v>
      </c>
      <c r="SUW53" s="16">
        <v>3</v>
      </c>
      <c r="SVA53" s="16">
        <v>3</v>
      </c>
      <c r="SVE53" s="16">
        <v>3</v>
      </c>
      <c r="SVI53" s="16">
        <v>3</v>
      </c>
      <c r="SVM53" s="16">
        <v>3</v>
      </c>
      <c r="SVQ53" s="16">
        <v>3</v>
      </c>
      <c r="SVU53" s="16">
        <v>3</v>
      </c>
      <c r="SVY53" s="16">
        <v>3</v>
      </c>
      <c r="SWC53" s="16">
        <v>3</v>
      </c>
      <c r="SWG53" s="16">
        <v>3</v>
      </c>
      <c r="SWK53" s="16">
        <v>3</v>
      </c>
      <c r="SWO53" s="16">
        <v>3</v>
      </c>
      <c r="SWS53" s="16">
        <v>3</v>
      </c>
      <c r="SWW53" s="16">
        <v>3</v>
      </c>
      <c r="SXA53" s="16">
        <v>3</v>
      </c>
      <c r="SXE53" s="16">
        <v>3</v>
      </c>
      <c r="SXI53" s="16">
        <v>3</v>
      </c>
      <c r="SXM53" s="16">
        <v>3</v>
      </c>
      <c r="SXQ53" s="16">
        <v>3</v>
      </c>
      <c r="SXU53" s="16">
        <v>3</v>
      </c>
      <c r="SXY53" s="16">
        <v>3</v>
      </c>
      <c r="SYC53" s="16">
        <v>3</v>
      </c>
      <c r="SYG53" s="16">
        <v>3</v>
      </c>
      <c r="SYK53" s="16">
        <v>3</v>
      </c>
      <c r="SYO53" s="16">
        <v>3</v>
      </c>
      <c r="SYS53" s="16">
        <v>3</v>
      </c>
      <c r="SYW53" s="16">
        <v>3</v>
      </c>
      <c r="SZA53" s="16">
        <v>3</v>
      </c>
      <c r="SZE53" s="16">
        <v>3</v>
      </c>
      <c r="SZI53" s="16">
        <v>3</v>
      </c>
      <c r="SZM53" s="16">
        <v>3</v>
      </c>
      <c r="SZQ53" s="16">
        <v>3</v>
      </c>
      <c r="SZU53" s="16">
        <v>3</v>
      </c>
      <c r="SZY53" s="16">
        <v>3</v>
      </c>
      <c r="TAC53" s="16">
        <v>3</v>
      </c>
      <c r="TAG53" s="16">
        <v>3</v>
      </c>
      <c r="TAK53" s="16">
        <v>3</v>
      </c>
      <c r="TAO53" s="16">
        <v>3</v>
      </c>
      <c r="TAS53" s="16">
        <v>3</v>
      </c>
      <c r="TAW53" s="16">
        <v>3</v>
      </c>
      <c r="TBA53" s="16">
        <v>3</v>
      </c>
      <c r="TBE53" s="16">
        <v>3</v>
      </c>
      <c r="TBI53" s="16">
        <v>3</v>
      </c>
      <c r="TBM53" s="16">
        <v>3</v>
      </c>
      <c r="TBQ53" s="16">
        <v>3</v>
      </c>
      <c r="TBU53" s="16">
        <v>3</v>
      </c>
      <c r="TBY53" s="16">
        <v>3</v>
      </c>
      <c r="TCC53" s="16">
        <v>3</v>
      </c>
      <c r="TCG53" s="16">
        <v>3</v>
      </c>
      <c r="TCK53" s="16">
        <v>3</v>
      </c>
      <c r="TCO53" s="16">
        <v>3</v>
      </c>
      <c r="TCS53" s="16">
        <v>3</v>
      </c>
      <c r="TCW53" s="16">
        <v>3</v>
      </c>
      <c r="TDA53" s="16">
        <v>3</v>
      </c>
      <c r="TDE53" s="16">
        <v>3</v>
      </c>
      <c r="TDI53" s="16">
        <v>3</v>
      </c>
      <c r="TDM53" s="16">
        <v>3</v>
      </c>
      <c r="TDQ53" s="16">
        <v>3</v>
      </c>
      <c r="TDU53" s="16">
        <v>3</v>
      </c>
      <c r="TDY53" s="16">
        <v>3</v>
      </c>
      <c r="TEC53" s="16">
        <v>3</v>
      </c>
      <c r="TEG53" s="16">
        <v>3</v>
      </c>
      <c r="TEK53" s="16">
        <v>3</v>
      </c>
      <c r="TEO53" s="16">
        <v>3</v>
      </c>
      <c r="TES53" s="16">
        <v>3</v>
      </c>
      <c r="TEW53" s="16">
        <v>3</v>
      </c>
      <c r="TFA53" s="16">
        <v>3</v>
      </c>
      <c r="TFE53" s="16">
        <v>3</v>
      </c>
      <c r="TFI53" s="16">
        <v>3</v>
      </c>
      <c r="TFM53" s="16">
        <v>3</v>
      </c>
      <c r="TFQ53" s="16">
        <v>3</v>
      </c>
      <c r="TFU53" s="16">
        <v>3</v>
      </c>
      <c r="TFY53" s="16">
        <v>3</v>
      </c>
      <c r="TGC53" s="16">
        <v>3</v>
      </c>
      <c r="TGG53" s="16">
        <v>3</v>
      </c>
      <c r="TGK53" s="16">
        <v>3</v>
      </c>
      <c r="TGO53" s="16">
        <v>3</v>
      </c>
      <c r="TGS53" s="16">
        <v>3</v>
      </c>
      <c r="TGW53" s="16">
        <v>3</v>
      </c>
      <c r="THA53" s="16">
        <v>3</v>
      </c>
      <c r="THE53" s="16">
        <v>3</v>
      </c>
      <c r="THI53" s="16">
        <v>3</v>
      </c>
      <c r="THM53" s="16">
        <v>3</v>
      </c>
      <c r="THQ53" s="16">
        <v>3</v>
      </c>
      <c r="THU53" s="16">
        <v>3</v>
      </c>
      <c r="THY53" s="16">
        <v>3</v>
      </c>
      <c r="TIC53" s="16">
        <v>3</v>
      </c>
      <c r="TIG53" s="16">
        <v>3</v>
      </c>
      <c r="TIK53" s="16">
        <v>3</v>
      </c>
      <c r="TIO53" s="16">
        <v>3</v>
      </c>
      <c r="TIS53" s="16">
        <v>3</v>
      </c>
      <c r="TIW53" s="16">
        <v>3</v>
      </c>
      <c r="TJA53" s="16">
        <v>3</v>
      </c>
      <c r="TJE53" s="16">
        <v>3</v>
      </c>
      <c r="TJI53" s="16">
        <v>3</v>
      </c>
      <c r="TJM53" s="16">
        <v>3</v>
      </c>
      <c r="TJQ53" s="16">
        <v>3</v>
      </c>
      <c r="TJU53" s="16">
        <v>3</v>
      </c>
      <c r="TJY53" s="16">
        <v>3</v>
      </c>
      <c r="TKC53" s="16">
        <v>3</v>
      </c>
      <c r="TKG53" s="16">
        <v>3</v>
      </c>
      <c r="TKK53" s="16">
        <v>3</v>
      </c>
      <c r="TKO53" s="16">
        <v>3</v>
      </c>
      <c r="TKS53" s="16">
        <v>3</v>
      </c>
      <c r="TKW53" s="16">
        <v>3</v>
      </c>
      <c r="TLA53" s="16">
        <v>3</v>
      </c>
      <c r="TLE53" s="16">
        <v>3</v>
      </c>
      <c r="TLI53" s="16">
        <v>3</v>
      </c>
      <c r="TLM53" s="16">
        <v>3</v>
      </c>
      <c r="TLQ53" s="16">
        <v>3</v>
      </c>
      <c r="TLU53" s="16">
        <v>3</v>
      </c>
      <c r="TLY53" s="16">
        <v>3</v>
      </c>
      <c r="TMC53" s="16">
        <v>3</v>
      </c>
      <c r="TMG53" s="16">
        <v>3</v>
      </c>
      <c r="TMK53" s="16">
        <v>3</v>
      </c>
      <c r="TMO53" s="16">
        <v>3</v>
      </c>
      <c r="TMS53" s="16">
        <v>3</v>
      </c>
      <c r="TMW53" s="16">
        <v>3</v>
      </c>
      <c r="TNA53" s="16">
        <v>3</v>
      </c>
      <c r="TNE53" s="16">
        <v>3</v>
      </c>
      <c r="TNI53" s="16">
        <v>3</v>
      </c>
      <c r="TNM53" s="16">
        <v>3</v>
      </c>
      <c r="TNQ53" s="16">
        <v>3</v>
      </c>
      <c r="TNU53" s="16">
        <v>3</v>
      </c>
      <c r="TNY53" s="16">
        <v>3</v>
      </c>
      <c r="TOC53" s="16">
        <v>3</v>
      </c>
      <c r="TOG53" s="16">
        <v>3</v>
      </c>
      <c r="TOK53" s="16">
        <v>3</v>
      </c>
      <c r="TOO53" s="16">
        <v>3</v>
      </c>
      <c r="TOS53" s="16">
        <v>3</v>
      </c>
      <c r="TOW53" s="16">
        <v>3</v>
      </c>
      <c r="TPA53" s="16">
        <v>3</v>
      </c>
      <c r="TPE53" s="16">
        <v>3</v>
      </c>
      <c r="TPI53" s="16">
        <v>3</v>
      </c>
      <c r="TPM53" s="16">
        <v>3</v>
      </c>
      <c r="TPQ53" s="16">
        <v>3</v>
      </c>
      <c r="TPU53" s="16">
        <v>3</v>
      </c>
      <c r="TPY53" s="16">
        <v>3</v>
      </c>
      <c r="TQC53" s="16">
        <v>3</v>
      </c>
      <c r="TQG53" s="16">
        <v>3</v>
      </c>
      <c r="TQK53" s="16">
        <v>3</v>
      </c>
      <c r="TQO53" s="16">
        <v>3</v>
      </c>
      <c r="TQS53" s="16">
        <v>3</v>
      </c>
      <c r="TQW53" s="16">
        <v>3</v>
      </c>
      <c r="TRA53" s="16">
        <v>3</v>
      </c>
      <c r="TRE53" s="16">
        <v>3</v>
      </c>
      <c r="TRI53" s="16">
        <v>3</v>
      </c>
      <c r="TRM53" s="16">
        <v>3</v>
      </c>
      <c r="TRQ53" s="16">
        <v>3</v>
      </c>
      <c r="TRU53" s="16">
        <v>3</v>
      </c>
      <c r="TRY53" s="16">
        <v>3</v>
      </c>
      <c r="TSC53" s="16">
        <v>3</v>
      </c>
      <c r="TSG53" s="16">
        <v>3</v>
      </c>
      <c r="TSK53" s="16">
        <v>3</v>
      </c>
      <c r="TSO53" s="16">
        <v>3</v>
      </c>
      <c r="TSS53" s="16">
        <v>3</v>
      </c>
      <c r="TSW53" s="16">
        <v>3</v>
      </c>
      <c r="TTA53" s="16">
        <v>3</v>
      </c>
      <c r="TTE53" s="16">
        <v>3</v>
      </c>
      <c r="TTI53" s="16">
        <v>3</v>
      </c>
      <c r="TTM53" s="16">
        <v>3</v>
      </c>
      <c r="TTQ53" s="16">
        <v>3</v>
      </c>
      <c r="TTU53" s="16">
        <v>3</v>
      </c>
      <c r="TTY53" s="16">
        <v>3</v>
      </c>
      <c r="TUC53" s="16">
        <v>3</v>
      </c>
      <c r="TUG53" s="16">
        <v>3</v>
      </c>
      <c r="TUK53" s="16">
        <v>3</v>
      </c>
      <c r="TUO53" s="16">
        <v>3</v>
      </c>
      <c r="TUS53" s="16">
        <v>3</v>
      </c>
      <c r="TUW53" s="16">
        <v>3</v>
      </c>
      <c r="TVA53" s="16">
        <v>3</v>
      </c>
      <c r="TVE53" s="16">
        <v>3</v>
      </c>
      <c r="TVI53" s="16">
        <v>3</v>
      </c>
      <c r="TVM53" s="16">
        <v>3</v>
      </c>
      <c r="TVQ53" s="16">
        <v>3</v>
      </c>
      <c r="TVU53" s="16">
        <v>3</v>
      </c>
      <c r="TVY53" s="16">
        <v>3</v>
      </c>
      <c r="TWC53" s="16">
        <v>3</v>
      </c>
      <c r="TWG53" s="16">
        <v>3</v>
      </c>
      <c r="TWK53" s="16">
        <v>3</v>
      </c>
      <c r="TWO53" s="16">
        <v>3</v>
      </c>
      <c r="TWS53" s="16">
        <v>3</v>
      </c>
      <c r="TWW53" s="16">
        <v>3</v>
      </c>
      <c r="TXA53" s="16">
        <v>3</v>
      </c>
      <c r="TXE53" s="16">
        <v>3</v>
      </c>
      <c r="TXI53" s="16">
        <v>3</v>
      </c>
      <c r="TXM53" s="16">
        <v>3</v>
      </c>
      <c r="TXQ53" s="16">
        <v>3</v>
      </c>
      <c r="TXU53" s="16">
        <v>3</v>
      </c>
      <c r="TXY53" s="16">
        <v>3</v>
      </c>
      <c r="TYC53" s="16">
        <v>3</v>
      </c>
      <c r="TYG53" s="16">
        <v>3</v>
      </c>
      <c r="TYK53" s="16">
        <v>3</v>
      </c>
      <c r="TYO53" s="16">
        <v>3</v>
      </c>
      <c r="TYS53" s="16">
        <v>3</v>
      </c>
      <c r="TYW53" s="16">
        <v>3</v>
      </c>
      <c r="TZA53" s="16">
        <v>3</v>
      </c>
      <c r="TZE53" s="16">
        <v>3</v>
      </c>
      <c r="TZI53" s="16">
        <v>3</v>
      </c>
      <c r="TZM53" s="16">
        <v>3</v>
      </c>
      <c r="TZQ53" s="16">
        <v>3</v>
      </c>
      <c r="TZU53" s="16">
        <v>3</v>
      </c>
      <c r="TZY53" s="16">
        <v>3</v>
      </c>
      <c r="UAC53" s="16">
        <v>3</v>
      </c>
      <c r="UAG53" s="16">
        <v>3</v>
      </c>
      <c r="UAK53" s="16">
        <v>3</v>
      </c>
      <c r="UAO53" s="16">
        <v>3</v>
      </c>
      <c r="UAS53" s="16">
        <v>3</v>
      </c>
      <c r="UAW53" s="16">
        <v>3</v>
      </c>
      <c r="UBA53" s="16">
        <v>3</v>
      </c>
      <c r="UBE53" s="16">
        <v>3</v>
      </c>
      <c r="UBI53" s="16">
        <v>3</v>
      </c>
      <c r="UBM53" s="16">
        <v>3</v>
      </c>
      <c r="UBQ53" s="16">
        <v>3</v>
      </c>
      <c r="UBU53" s="16">
        <v>3</v>
      </c>
      <c r="UBY53" s="16">
        <v>3</v>
      </c>
      <c r="UCC53" s="16">
        <v>3</v>
      </c>
      <c r="UCG53" s="16">
        <v>3</v>
      </c>
      <c r="UCK53" s="16">
        <v>3</v>
      </c>
      <c r="UCO53" s="16">
        <v>3</v>
      </c>
      <c r="UCS53" s="16">
        <v>3</v>
      </c>
      <c r="UCW53" s="16">
        <v>3</v>
      </c>
      <c r="UDA53" s="16">
        <v>3</v>
      </c>
      <c r="UDE53" s="16">
        <v>3</v>
      </c>
      <c r="UDI53" s="16">
        <v>3</v>
      </c>
      <c r="UDM53" s="16">
        <v>3</v>
      </c>
      <c r="UDQ53" s="16">
        <v>3</v>
      </c>
      <c r="UDU53" s="16">
        <v>3</v>
      </c>
      <c r="UDY53" s="16">
        <v>3</v>
      </c>
      <c r="UEC53" s="16">
        <v>3</v>
      </c>
      <c r="UEG53" s="16">
        <v>3</v>
      </c>
      <c r="UEK53" s="16">
        <v>3</v>
      </c>
      <c r="UEO53" s="16">
        <v>3</v>
      </c>
      <c r="UES53" s="16">
        <v>3</v>
      </c>
      <c r="UEW53" s="16">
        <v>3</v>
      </c>
      <c r="UFA53" s="16">
        <v>3</v>
      </c>
      <c r="UFE53" s="16">
        <v>3</v>
      </c>
      <c r="UFI53" s="16">
        <v>3</v>
      </c>
      <c r="UFM53" s="16">
        <v>3</v>
      </c>
      <c r="UFQ53" s="16">
        <v>3</v>
      </c>
      <c r="UFU53" s="16">
        <v>3</v>
      </c>
      <c r="UFY53" s="16">
        <v>3</v>
      </c>
      <c r="UGC53" s="16">
        <v>3</v>
      </c>
      <c r="UGG53" s="16">
        <v>3</v>
      </c>
      <c r="UGK53" s="16">
        <v>3</v>
      </c>
      <c r="UGO53" s="16">
        <v>3</v>
      </c>
      <c r="UGS53" s="16">
        <v>3</v>
      </c>
      <c r="UGW53" s="16">
        <v>3</v>
      </c>
      <c r="UHA53" s="16">
        <v>3</v>
      </c>
      <c r="UHE53" s="16">
        <v>3</v>
      </c>
      <c r="UHI53" s="16">
        <v>3</v>
      </c>
      <c r="UHM53" s="16">
        <v>3</v>
      </c>
      <c r="UHQ53" s="16">
        <v>3</v>
      </c>
      <c r="UHU53" s="16">
        <v>3</v>
      </c>
      <c r="UHY53" s="16">
        <v>3</v>
      </c>
      <c r="UIC53" s="16">
        <v>3</v>
      </c>
      <c r="UIG53" s="16">
        <v>3</v>
      </c>
      <c r="UIK53" s="16">
        <v>3</v>
      </c>
      <c r="UIO53" s="16">
        <v>3</v>
      </c>
      <c r="UIS53" s="16">
        <v>3</v>
      </c>
      <c r="UIW53" s="16">
        <v>3</v>
      </c>
      <c r="UJA53" s="16">
        <v>3</v>
      </c>
      <c r="UJE53" s="16">
        <v>3</v>
      </c>
      <c r="UJI53" s="16">
        <v>3</v>
      </c>
      <c r="UJM53" s="16">
        <v>3</v>
      </c>
      <c r="UJQ53" s="16">
        <v>3</v>
      </c>
      <c r="UJU53" s="16">
        <v>3</v>
      </c>
      <c r="UJY53" s="16">
        <v>3</v>
      </c>
      <c r="UKC53" s="16">
        <v>3</v>
      </c>
      <c r="UKG53" s="16">
        <v>3</v>
      </c>
      <c r="UKK53" s="16">
        <v>3</v>
      </c>
      <c r="UKO53" s="16">
        <v>3</v>
      </c>
      <c r="UKS53" s="16">
        <v>3</v>
      </c>
      <c r="UKW53" s="16">
        <v>3</v>
      </c>
      <c r="ULA53" s="16">
        <v>3</v>
      </c>
      <c r="ULE53" s="16">
        <v>3</v>
      </c>
      <c r="ULI53" s="16">
        <v>3</v>
      </c>
      <c r="ULM53" s="16">
        <v>3</v>
      </c>
      <c r="ULQ53" s="16">
        <v>3</v>
      </c>
      <c r="ULU53" s="16">
        <v>3</v>
      </c>
      <c r="ULY53" s="16">
        <v>3</v>
      </c>
      <c r="UMC53" s="16">
        <v>3</v>
      </c>
      <c r="UMG53" s="16">
        <v>3</v>
      </c>
      <c r="UMK53" s="16">
        <v>3</v>
      </c>
      <c r="UMO53" s="16">
        <v>3</v>
      </c>
      <c r="UMS53" s="16">
        <v>3</v>
      </c>
      <c r="UMW53" s="16">
        <v>3</v>
      </c>
      <c r="UNA53" s="16">
        <v>3</v>
      </c>
      <c r="UNE53" s="16">
        <v>3</v>
      </c>
      <c r="UNI53" s="16">
        <v>3</v>
      </c>
      <c r="UNM53" s="16">
        <v>3</v>
      </c>
      <c r="UNQ53" s="16">
        <v>3</v>
      </c>
      <c r="UNU53" s="16">
        <v>3</v>
      </c>
      <c r="UNY53" s="16">
        <v>3</v>
      </c>
      <c r="UOC53" s="16">
        <v>3</v>
      </c>
      <c r="UOG53" s="16">
        <v>3</v>
      </c>
      <c r="UOK53" s="16">
        <v>3</v>
      </c>
      <c r="UOO53" s="16">
        <v>3</v>
      </c>
      <c r="UOS53" s="16">
        <v>3</v>
      </c>
      <c r="UOW53" s="16">
        <v>3</v>
      </c>
      <c r="UPA53" s="16">
        <v>3</v>
      </c>
      <c r="UPE53" s="16">
        <v>3</v>
      </c>
      <c r="UPI53" s="16">
        <v>3</v>
      </c>
      <c r="UPM53" s="16">
        <v>3</v>
      </c>
      <c r="UPQ53" s="16">
        <v>3</v>
      </c>
      <c r="UPU53" s="16">
        <v>3</v>
      </c>
      <c r="UPY53" s="16">
        <v>3</v>
      </c>
      <c r="UQC53" s="16">
        <v>3</v>
      </c>
      <c r="UQG53" s="16">
        <v>3</v>
      </c>
      <c r="UQK53" s="16">
        <v>3</v>
      </c>
      <c r="UQO53" s="16">
        <v>3</v>
      </c>
      <c r="UQS53" s="16">
        <v>3</v>
      </c>
      <c r="UQW53" s="16">
        <v>3</v>
      </c>
      <c r="URA53" s="16">
        <v>3</v>
      </c>
      <c r="URE53" s="16">
        <v>3</v>
      </c>
      <c r="URI53" s="16">
        <v>3</v>
      </c>
      <c r="URM53" s="16">
        <v>3</v>
      </c>
      <c r="URQ53" s="16">
        <v>3</v>
      </c>
      <c r="URU53" s="16">
        <v>3</v>
      </c>
      <c r="URY53" s="16">
        <v>3</v>
      </c>
      <c r="USC53" s="16">
        <v>3</v>
      </c>
      <c r="USG53" s="16">
        <v>3</v>
      </c>
      <c r="USK53" s="16">
        <v>3</v>
      </c>
      <c r="USO53" s="16">
        <v>3</v>
      </c>
      <c r="USS53" s="16">
        <v>3</v>
      </c>
      <c r="USW53" s="16">
        <v>3</v>
      </c>
      <c r="UTA53" s="16">
        <v>3</v>
      </c>
      <c r="UTE53" s="16">
        <v>3</v>
      </c>
      <c r="UTI53" s="16">
        <v>3</v>
      </c>
      <c r="UTM53" s="16">
        <v>3</v>
      </c>
      <c r="UTQ53" s="16">
        <v>3</v>
      </c>
      <c r="UTU53" s="16">
        <v>3</v>
      </c>
      <c r="UTY53" s="16">
        <v>3</v>
      </c>
      <c r="UUC53" s="16">
        <v>3</v>
      </c>
      <c r="UUG53" s="16">
        <v>3</v>
      </c>
      <c r="UUK53" s="16">
        <v>3</v>
      </c>
      <c r="UUO53" s="16">
        <v>3</v>
      </c>
      <c r="UUS53" s="16">
        <v>3</v>
      </c>
      <c r="UUW53" s="16">
        <v>3</v>
      </c>
      <c r="UVA53" s="16">
        <v>3</v>
      </c>
      <c r="UVE53" s="16">
        <v>3</v>
      </c>
      <c r="UVI53" s="16">
        <v>3</v>
      </c>
      <c r="UVM53" s="16">
        <v>3</v>
      </c>
      <c r="UVQ53" s="16">
        <v>3</v>
      </c>
      <c r="UVU53" s="16">
        <v>3</v>
      </c>
      <c r="UVY53" s="16">
        <v>3</v>
      </c>
      <c r="UWC53" s="16">
        <v>3</v>
      </c>
      <c r="UWG53" s="16">
        <v>3</v>
      </c>
      <c r="UWK53" s="16">
        <v>3</v>
      </c>
      <c r="UWO53" s="16">
        <v>3</v>
      </c>
      <c r="UWS53" s="16">
        <v>3</v>
      </c>
      <c r="UWW53" s="16">
        <v>3</v>
      </c>
      <c r="UXA53" s="16">
        <v>3</v>
      </c>
      <c r="UXE53" s="16">
        <v>3</v>
      </c>
      <c r="UXI53" s="16">
        <v>3</v>
      </c>
      <c r="UXM53" s="16">
        <v>3</v>
      </c>
      <c r="UXQ53" s="16">
        <v>3</v>
      </c>
      <c r="UXU53" s="16">
        <v>3</v>
      </c>
      <c r="UXY53" s="16">
        <v>3</v>
      </c>
      <c r="UYC53" s="16">
        <v>3</v>
      </c>
      <c r="UYG53" s="16">
        <v>3</v>
      </c>
      <c r="UYK53" s="16">
        <v>3</v>
      </c>
      <c r="UYO53" s="16">
        <v>3</v>
      </c>
      <c r="UYS53" s="16">
        <v>3</v>
      </c>
      <c r="UYW53" s="16">
        <v>3</v>
      </c>
      <c r="UZA53" s="16">
        <v>3</v>
      </c>
      <c r="UZE53" s="16">
        <v>3</v>
      </c>
      <c r="UZI53" s="16">
        <v>3</v>
      </c>
      <c r="UZM53" s="16">
        <v>3</v>
      </c>
      <c r="UZQ53" s="16">
        <v>3</v>
      </c>
      <c r="UZU53" s="16">
        <v>3</v>
      </c>
      <c r="UZY53" s="16">
        <v>3</v>
      </c>
      <c r="VAC53" s="16">
        <v>3</v>
      </c>
      <c r="VAG53" s="16">
        <v>3</v>
      </c>
      <c r="VAK53" s="16">
        <v>3</v>
      </c>
      <c r="VAO53" s="16">
        <v>3</v>
      </c>
      <c r="VAS53" s="16">
        <v>3</v>
      </c>
      <c r="VAW53" s="16">
        <v>3</v>
      </c>
      <c r="VBA53" s="16">
        <v>3</v>
      </c>
      <c r="VBE53" s="16">
        <v>3</v>
      </c>
      <c r="VBI53" s="16">
        <v>3</v>
      </c>
      <c r="VBM53" s="16">
        <v>3</v>
      </c>
      <c r="VBQ53" s="16">
        <v>3</v>
      </c>
      <c r="VBU53" s="16">
        <v>3</v>
      </c>
      <c r="VBY53" s="16">
        <v>3</v>
      </c>
      <c r="VCC53" s="16">
        <v>3</v>
      </c>
      <c r="VCG53" s="16">
        <v>3</v>
      </c>
      <c r="VCK53" s="16">
        <v>3</v>
      </c>
      <c r="VCO53" s="16">
        <v>3</v>
      </c>
      <c r="VCS53" s="16">
        <v>3</v>
      </c>
      <c r="VCW53" s="16">
        <v>3</v>
      </c>
      <c r="VDA53" s="16">
        <v>3</v>
      </c>
      <c r="VDE53" s="16">
        <v>3</v>
      </c>
      <c r="VDI53" s="16">
        <v>3</v>
      </c>
      <c r="VDM53" s="16">
        <v>3</v>
      </c>
      <c r="VDQ53" s="16">
        <v>3</v>
      </c>
      <c r="VDU53" s="16">
        <v>3</v>
      </c>
      <c r="VDY53" s="16">
        <v>3</v>
      </c>
      <c r="VEC53" s="16">
        <v>3</v>
      </c>
      <c r="VEG53" s="16">
        <v>3</v>
      </c>
      <c r="VEK53" s="16">
        <v>3</v>
      </c>
      <c r="VEO53" s="16">
        <v>3</v>
      </c>
      <c r="VES53" s="16">
        <v>3</v>
      </c>
      <c r="VEW53" s="16">
        <v>3</v>
      </c>
      <c r="VFA53" s="16">
        <v>3</v>
      </c>
      <c r="VFE53" s="16">
        <v>3</v>
      </c>
      <c r="VFI53" s="16">
        <v>3</v>
      </c>
      <c r="VFM53" s="16">
        <v>3</v>
      </c>
      <c r="VFQ53" s="16">
        <v>3</v>
      </c>
      <c r="VFU53" s="16">
        <v>3</v>
      </c>
      <c r="VFY53" s="16">
        <v>3</v>
      </c>
      <c r="VGC53" s="16">
        <v>3</v>
      </c>
      <c r="VGG53" s="16">
        <v>3</v>
      </c>
      <c r="VGK53" s="16">
        <v>3</v>
      </c>
      <c r="VGO53" s="16">
        <v>3</v>
      </c>
      <c r="VGS53" s="16">
        <v>3</v>
      </c>
      <c r="VGW53" s="16">
        <v>3</v>
      </c>
      <c r="VHA53" s="16">
        <v>3</v>
      </c>
      <c r="VHE53" s="16">
        <v>3</v>
      </c>
      <c r="VHI53" s="16">
        <v>3</v>
      </c>
      <c r="VHM53" s="16">
        <v>3</v>
      </c>
      <c r="VHQ53" s="16">
        <v>3</v>
      </c>
      <c r="VHU53" s="16">
        <v>3</v>
      </c>
      <c r="VHY53" s="16">
        <v>3</v>
      </c>
      <c r="VIC53" s="16">
        <v>3</v>
      </c>
      <c r="VIG53" s="16">
        <v>3</v>
      </c>
      <c r="VIK53" s="16">
        <v>3</v>
      </c>
      <c r="VIO53" s="16">
        <v>3</v>
      </c>
      <c r="VIS53" s="16">
        <v>3</v>
      </c>
      <c r="VIW53" s="16">
        <v>3</v>
      </c>
      <c r="VJA53" s="16">
        <v>3</v>
      </c>
      <c r="VJE53" s="16">
        <v>3</v>
      </c>
      <c r="VJI53" s="16">
        <v>3</v>
      </c>
      <c r="VJM53" s="16">
        <v>3</v>
      </c>
      <c r="VJQ53" s="16">
        <v>3</v>
      </c>
      <c r="VJU53" s="16">
        <v>3</v>
      </c>
      <c r="VJY53" s="16">
        <v>3</v>
      </c>
      <c r="VKC53" s="16">
        <v>3</v>
      </c>
      <c r="VKG53" s="16">
        <v>3</v>
      </c>
      <c r="VKK53" s="16">
        <v>3</v>
      </c>
      <c r="VKO53" s="16">
        <v>3</v>
      </c>
      <c r="VKS53" s="16">
        <v>3</v>
      </c>
      <c r="VKW53" s="16">
        <v>3</v>
      </c>
      <c r="VLA53" s="16">
        <v>3</v>
      </c>
      <c r="VLE53" s="16">
        <v>3</v>
      </c>
      <c r="VLI53" s="16">
        <v>3</v>
      </c>
      <c r="VLM53" s="16">
        <v>3</v>
      </c>
      <c r="VLQ53" s="16">
        <v>3</v>
      </c>
      <c r="VLU53" s="16">
        <v>3</v>
      </c>
      <c r="VLY53" s="16">
        <v>3</v>
      </c>
      <c r="VMC53" s="16">
        <v>3</v>
      </c>
      <c r="VMG53" s="16">
        <v>3</v>
      </c>
      <c r="VMK53" s="16">
        <v>3</v>
      </c>
      <c r="VMO53" s="16">
        <v>3</v>
      </c>
      <c r="VMS53" s="16">
        <v>3</v>
      </c>
      <c r="VMW53" s="16">
        <v>3</v>
      </c>
      <c r="VNA53" s="16">
        <v>3</v>
      </c>
      <c r="VNE53" s="16">
        <v>3</v>
      </c>
      <c r="VNI53" s="16">
        <v>3</v>
      </c>
      <c r="VNM53" s="16">
        <v>3</v>
      </c>
      <c r="VNQ53" s="16">
        <v>3</v>
      </c>
      <c r="VNU53" s="16">
        <v>3</v>
      </c>
      <c r="VNY53" s="16">
        <v>3</v>
      </c>
      <c r="VOC53" s="16">
        <v>3</v>
      </c>
      <c r="VOG53" s="16">
        <v>3</v>
      </c>
      <c r="VOK53" s="16">
        <v>3</v>
      </c>
      <c r="VOO53" s="16">
        <v>3</v>
      </c>
      <c r="VOS53" s="16">
        <v>3</v>
      </c>
      <c r="VOW53" s="16">
        <v>3</v>
      </c>
      <c r="VPA53" s="16">
        <v>3</v>
      </c>
      <c r="VPE53" s="16">
        <v>3</v>
      </c>
      <c r="VPI53" s="16">
        <v>3</v>
      </c>
      <c r="VPM53" s="16">
        <v>3</v>
      </c>
      <c r="VPQ53" s="16">
        <v>3</v>
      </c>
      <c r="VPU53" s="16">
        <v>3</v>
      </c>
      <c r="VPY53" s="16">
        <v>3</v>
      </c>
      <c r="VQC53" s="16">
        <v>3</v>
      </c>
      <c r="VQG53" s="16">
        <v>3</v>
      </c>
      <c r="VQK53" s="16">
        <v>3</v>
      </c>
      <c r="VQO53" s="16">
        <v>3</v>
      </c>
      <c r="VQS53" s="16">
        <v>3</v>
      </c>
      <c r="VQW53" s="16">
        <v>3</v>
      </c>
      <c r="VRA53" s="16">
        <v>3</v>
      </c>
      <c r="VRE53" s="16">
        <v>3</v>
      </c>
      <c r="VRI53" s="16">
        <v>3</v>
      </c>
      <c r="VRM53" s="16">
        <v>3</v>
      </c>
      <c r="VRQ53" s="16">
        <v>3</v>
      </c>
      <c r="VRU53" s="16">
        <v>3</v>
      </c>
      <c r="VRY53" s="16">
        <v>3</v>
      </c>
      <c r="VSC53" s="16">
        <v>3</v>
      </c>
      <c r="VSG53" s="16">
        <v>3</v>
      </c>
      <c r="VSK53" s="16">
        <v>3</v>
      </c>
      <c r="VSO53" s="16">
        <v>3</v>
      </c>
      <c r="VSS53" s="16">
        <v>3</v>
      </c>
      <c r="VSW53" s="16">
        <v>3</v>
      </c>
      <c r="VTA53" s="16">
        <v>3</v>
      </c>
      <c r="VTE53" s="16">
        <v>3</v>
      </c>
      <c r="VTI53" s="16">
        <v>3</v>
      </c>
      <c r="VTM53" s="16">
        <v>3</v>
      </c>
      <c r="VTQ53" s="16">
        <v>3</v>
      </c>
      <c r="VTU53" s="16">
        <v>3</v>
      </c>
      <c r="VTY53" s="16">
        <v>3</v>
      </c>
      <c r="VUC53" s="16">
        <v>3</v>
      </c>
      <c r="VUG53" s="16">
        <v>3</v>
      </c>
      <c r="VUK53" s="16">
        <v>3</v>
      </c>
      <c r="VUO53" s="16">
        <v>3</v>
      </c>
      <c r="VUS53" s="16">
        <v>3</v>
      </c>
      <c r="VUW53" s="16">
        <v>3</v>
      </c>
      <c r="VVA53" s="16">
        <v>3</v>
      </c>
      <c r="VVE53" s="16">
        <v>3</v>
      </c>
      <c r="VVI53" s="16">
        <v>3</v>
      </c>
      <c r="VVM53" s="16">
        <v>3</v>
      </c>
      <c r="VVQ53" s="16">
        <v>3</v>
      </c>
      <c r="VVU53" s="16">
        <v>3</v>
      </c>
      <c r="VVY53" s="16">
        <v>3</v>
      </c>
      <c r="VWC53" s="16">
        <v>3</v>
      </c>
      <c r="VWG53" s="16">
        <v>3</v>
      </c>
      <c r="VWK53" s="16">
        <v>3</v>
      </c>
      <c r="VWO53" s="16">
        <v>3</v>
      </c>
      <c r="VWS53" s="16">
        <v>3</v>
      </c>
      <c r="VWW53" s="16">
        <v>3</v>
      </c>
      <c r="VXA53" s="16">
        <v>3</v>
      </c>
      <c r="VXE53" s="16">
        <v>3</v>
      </c>
      <c r="VXI53" s="16">
        <v>3</v>
      </c>
      <c r="VXM53" s="16">
        <v>3</v>
      </c>
      <c r="VXQ53" s="16">
        <v>3</v>
      </c>
      <c r="VXU53" s="16">
        <v>3</v>
      </c>
      <c r="VXY53" s="16">
        <v>3</v>
      </c>
      <c r="VYC53" s="16">
        <v>3</v>
      </c>
      <c r="VYG53" s="16">
        <v>3</v>
      </c>
      <c r="VYK53" s="16">
        <v>3</v>
      </c>
      <c r="VYO53" s="16">
        <v>3</v>
      </c>
      <c r="VYS53" s="16">
        <v>3</v>
      </c>
      <c r="VYW53" s="16">
        <v>3</v>
      </c>
      <c r="VZA53" s="16">
        <v>3</v>
      </c>
      <c r="VZE53" s="16">
        <v>3</v>
      </c>
      <c r="VZI53" s="16">
        <v>3</v>
      </c>
      <c r="VZM53" s="16">
        <v>3</v>
      </c>
      <c r="VZQ53" s="16">
        <v>3</v>
      </c>
      <c r="VZU53" s="16">
        <v>3</v>
      </c>
      <c r="VZY53" s="16">
        <v>3</v>
      </c>
      <c r="WAC53" s="16">
        <v>3</v>
      </c>
      <c r="WAG53" s="16">
        <v>3</v>
      </c>
      <c r="WAK53" s="16">
        <v>3</v>
      </c>
      <c r="WAO53" s="16">
        <v>3</v>
      </c>
      <c r="WAS53" s="16">
        <v>3</v>
      </c>
      <c r="WAW53" s="16">
        <v>3</v>
      </c>
      <c r="WBA53" s="16">
        <v>3</v>
      </c>
      <c r="WBE53" s="16">
        <v>3</v>
      </c>
      <c r="WBI53" s="16">
        <v>3</v>
      </c>
      <c r="WBM53" s="16">
        <v>3</v>
      </c>
      <c r="WBQ53" s="16">
        <v>3</v>
      </c>
      <c r="WBU53" s="16">
        <v>3</v>
      </c>
      <c r="WBY53" s="16">
        <v>3</v>
      </c>
      <c r="WCC53" s="16">
        <v>3</v>
      </c>
      <c r="WCG53" s="16">
        <v>3</v>
      </c>
      <c r="WCK53" s="16">
        <v>3</v>
      </c>
      <c r="WCO53" s="16">
        <v>3</v>
      </c>
      <c r="WCS53" s="16">
        <v>3</v>
      </c>
      <c r="WCW53" s="16">
        <v>3</v>
      </c>
      <c r="WDA53" s="16">
        <v>3</v>
      </c>
      <c r="WDE53" s="16">
        <v>3</v>
      </c>
      <c r="WDI53" s="16">
        <v>3</v>
      </c>
      <c r="WDM53" s="16">
        <v>3</v>
      </c>
      <c r="WDQ53" s="16">
        <v>3</v>
      </c>
      <c r="WDU53" s="16">
        <v>3</v>
      </c>
      <c r="WDY53" s="16">
        <v>3</v>
      </c>
      <c r="WEC53" s="16">
        <v>3</v>
      </c>
      <c r="WEG53" s="16">
        <v>3</v>
      </c>
      <c r="WEK53" s="16">
        <v>3</v>
      </c>
      <c r="WEO53" s="16">
        <v>3</v>
      </c>
      <c r="WES53" s="16">
        <v>3</v>
      </c>
      <c r="WEW53" s="16">
        <v>3</v>
      </c>
      <c r="WFA53" s="16">
        <v>3</v>
      </c>
      <c r="WFE53" s="16">
        <v>3</v>
      </c>
      <c r="WFI53" s="16">
        <v>3</v>
      </c>
      <c r="WFM53" s="16">
        <v>3</v>
      </c>
      <c r="WFQ53" s="16">
        <v>3</v>
      </c>
      <c r="WFU53" s="16">
        <v>3</v>
      </c>
      <c r="WFY53" s="16">
        <v>3</v>
      </c>
      <c r="WGC53" s="16">
        <v>3</v>
      </c>
      <c r="WGG53" s="16">
        <v>3</v>
      </c>
      <c r="WGK53" s="16">
        <v>3</v>
      </c>
      <c r="WGO53" s="16">
        <v>3</v>
      </c>
      <c r="WGS53" s="16">
        <v>3</v>
      </c>
      <c r="WGW53" s="16">
        <v>3</v>
      </c>
      <c r="WHA53" s="16">
        <v>3</v>
      </c>
      <c r="WHE53" s="16">
        <v>3</v>
      </c>
      <c r="WHI53" s="16">
        <v>3</v>
      </c>
      <c r="WHM53" s="16">
        <v>3</v>
      </c>
      <c r="WHQ53" s="16">
        <v>3</v>
      </c>
      <c r="WHU53" s="16">
        <v>3</v>
      </c>
      <c r="WHY53" s="16">
        <v>3</v>
      </c>
      <c r="WIC53" s="16">
        <v>3</v>
      </c>
      <c r="WIG53" s="16">
        <v>3</v>
      </c>
      <c r="WIK53" s="16">
        <v>3</v>
      </c>
      <c r="WIO53" s="16">
        <v>3</v>
      </c>
      <c r="WIS53" s="16">
        <v>3</v>
      </c>
      <c r="WIW53" s="16">
        <v>3</v>
      </c>
      <c r="WJA53" s="16">
        <v>3</v>
      </c>
      <c r="WJE53" s="16">
        <v>3</v>
      </c>
      <c r="WJI53" s="16">
        <v>3</v>
      </c>
      <c r="WJM53" s="16">
        <v>3</v>
      </c>
      <c r="WJQ53" s="16">
        <v>3</v>
      </c>
      <c r="WJU53" s="16">
        <v>3</v>
      </c>
      <c r="WJY53" s="16">
        <v>3</v>
      </c>
      <c r="WKC53" s="16">
        <v>3</v>
      </c>
      <c r="WKG53" s="16">
        <v>3</v>
      </c>
      <c r="WKK53" s="16">
        <v>3</v>
      </c>
      <c r="WKO53" s="16">
        <v>3</v>
      </c>
      <c r="WKS53" s="16">
        <v>3</v>
      </c>
      <c r="WKW53" s="16">
        <v>3</v>
      </c>
      <c r="WLA53" s="16">
        <v>3</v>
      </c>
      <c r="WLE53" s="16">
        <v>3</v>
      </c>
      <c r="WLI53" s="16">
        <v>3</v>
      </c>
      <c r="WLM53" s="16">
        <v>3</v>
      </c>
      <c r="WLQ53" s="16">
        <v>3</v>
      </c>
      <c r="WLU53" s="16">
        <v>3</v>
      </c>
      <c r="WLY53" s="16">
        <v>3</v>
      </c>
      <c r="WMC53" s="16">
        <v>3</v>
      </c>
      <c r="WMG53" s="16">
        <v>3</v>
      </c>
      <c r="WMK53" s="16">
        <v>3</v>
      </c>
      <c r="WMO53" s="16">
        <v>3</v>
      </c>
      <c r="WMS53" s="16">
        <v>3</v>
      </c>
      <c r="WMW53" s="16">
        <v>3</v>
      </c>
      <c r="WNA53" s="16">
        <v>3</v>
      </c>
      <c r="WNE53" s="16">
        <v>3</v>
      </c>
      <c r="WNI53" s="16">
        <v>3</v>
      </c>
      <c r="WNM53" s="16">
        <v>3</v>
      </c>
      <c r="WNQ53" s="16">
        <v>3</v>
      </c>
      <c r="WNU53" s="16">
        <v>3</v>
      </c>
      <c r="WNY53" s="16">
        <v>3</v>
      </c>
      <c r="WOC53" s="16">
        <v>3</v>
      </c>
      <c r="WOG53" s="16">
        <v>3</v>
      </c>
      <c r="WOK53" s="16">
        <v>3</v>
      </c>
      <c r="WOO53" s="16">
        <v>3</v>
      </c>
      <c r="WOS53" s="16">
        <v>3</v>
      </c>
      <c r="WOW53" s="16">
        <v>3</v>
      </c>
      <c r="WPA53" s="16">
        <v>3</v>
      </c>
      <c r="WPE53" s="16">
        <v>3</v>
      </c>
      <c r="WPI53" s="16">
        <v>3</v>
      </c>
      <c r="WPM53" s="16">
        <v>3</v>
      </c>
      <c r="WPQ53" s="16">
        <v>3</v>
      </c>
      <c r="WPU53" s="16">
        <v>3</v>
      </c>
      <c r="WPY53" s="16">
        <v>3</v>
      </c>
      <c r="WQC53" s="16">
        <v>3</v>
      </c>
      <c r="WQG53" s="16">
        <v>3</v>
      </c>
      <c r="WQK53" s="16">
        <v>3</v>
      </c>
      <c r="WQO53" s="16">
        <v>3</v>
      </c>
      <c r="WQS53" s="16">
        <v>3</v>
      </c>
      <c r="WQW53" s="16">
        <v>3</v>
      </c>
      <c r="WRA53" s="16">
        <v>3</v>
      </c>
      <c r="WRE53" s="16">
        <v>3</v>
      </c>
      <c r="WRI53" s="16">
        <v>3</v>
      </c>
      <c r="WRM53" s="16">
        <v>3</v>
      </c>
      <c r="WRQ53" s="16">
        <v>3</v>
      </c>
      <c r="WRU53" s="16">
        <v>3</v>
      </c>
      <c r="WRY53" s="16">
        <v>3</v>
      </c>
      <c r="WSC53" s="16">
        <v>3</v>
      </c>
      <c r="WSG53" s="16">
        <v>3</v>
      </c>
      <c r="WSK53" s="16">
        <v>3</v>
      </c>
      <c r="WSO53" s="16">
        <v>3</v>
      </c>
      <c r="WSS53" s="16">
        <v>3</v>
      </c>
      <c r="WSW53" s="16">
        <v>3</v>
      </c>
      <c r="WTA53" s="16">
        <v>3</v>
      </c>
      <c r="WTE53" s="16">
        <v>3</v>
      </c>
      <c r="WTI53" s="16">
        <v>3</v>
      </c>
      <c r="WTM53" s="16">
        <v>3</v>
      </c>
      <c r="WTQ53" s="16">
        <v>3</v>
      </c>
      <c r="WTU53" s="16">
        <v>3</v>
      </c>
      <c r="WTY53" s="16">
        <v>3</v>
      </c>
      <c r="WUC53" s="16">
        <v>3</v>
      </c>
      <c r="WUG53" s="16">
        <v>3</v>
      </c>
      <c r="WUK53" s="16">
        <v>3</v>
      </c>
      <c r="WUO53" s="16">
        <v>3</v>
      </c>
      <c r="WUS53" s="16">
        <v>3</v>
      </c>
      <c r="WUW53" s="16">
        <v>3</v>
      </c>
      <c r="WVA53" s="16">
        <v>3</v>
      </c>
      <c r="WVE53" s="16">
        <v>3</v>
      </c>
      <c r="WVI53" s="16">
        <v>3</v>
      </c>
      <c r="WVM53" s="16">
        <v>3</v>
      </c>
      <c r="WVQ53" s="16">
        <v>3</v>
      </c>
      <c r="WVU53" s="16">
        <v>3</v>
      </c>
      <c r="WVY53" s="16">
        <v>3</v>
      </c>
      <c r="WWC53" s="16">
        <v>3</v>
      </c>
      <c r="WWG53" s="16">
        <v>3</v>
      </c>
      <c r="WWK53" s="16">
        <v>3</v>
      </c>
      <c r="WWO53" s="16">
        <v>3</v>
      </c>
      <c r="WWS53" s="16">
        <v>3</v>
      </c>
      <c r="WWW53" s="16">
        <v>3</v>
      </c>
      <c r="WXA53" s="16">
        <v>3</v>
      </c>
      <c r="WXE53" s="16">
        <v>3</v>
      </c>
      <c r="WXI53" s="16">
        <v>3</v>
      </c>
      <c r="WXM53" s="16">
        <v>3</v>
      </c>
      <c r="WXQ53" s="16">
        <v>3</v>
      </c>
      <c r="WXU53" s="16">
        <v>3</v>
      </c>
      <c r="WXY53" s="16">
        <v>3</v>
      </c>
      <c r="WYC53" s="16">
        <v>3</v>
      </c>
      <c r="WYG53" s="16">
        <v>3</v>
      </c>
      <c r="WYK53" s="16">
        <v>3</v>
      </c>
      <c r="WYO53" s="16">
        <v>3</v>
      </c>
      <c r="WYS53" s="16">
        <v>3</v>
      </c>
      <c r="WYW53" s="16">
        <v>3</v>
      </c>
      <c r="WZA53" s="16">
        <v>3</v>
      </c>
      <c r="WZE53" s="16">
        <v>3</v>
      </c>
      <c r="WZI53" s="16">
        <v>3</v>
      </c>
      <c r="WZM53" s="16">
        <v>3</v>
      </c>
      <c r="WZQ53" s="16">
        <v>3</v>
      </c>
      <c r="WZU53" s="16">
        <v>3</v>
      </c>
      <c r="WZY53" s="16">
        <v>3</v>
      </c>
      <c r="XAC53" s="16">
        <v>3</v>
      </c>
      <c r="XAG53" s="16">
        <v>3</v>
      </c>
      <c r="XAK53" s="16">
        <v>3</v>
      </c>
      <c r="XAO53" s="16">
        <v>3</v>
      </c>
      <c r="XAS53" s="16">
        <v>3</v>
      </c>
      <c r="XAW53" s="16">
        <v>3</v>
      </c>
      <c r="XBA53" s="16">
        <v>3</v>
      </c>
      <c r="XBE53" s="16">
        <v>3</v>
      </c>
      <c r="XBI53" s="16">
        <v>3</v>
      </c>
      <c r="XBM53" s="16">
        <v>3</v>
      </c>
      <c r="XBQ53" s="16">
        <v>3</v>
      </c>
      <c r="XBU53" s="16">
        <v>3</v>
      </c>
      <c r="XBY53" s="16">
        <v>3</v>
      </c>
      <c r="XCC53" s="16">
        <v>3</v>
      </c>
      <c r="XCG53" s="16">
        <v>3</v>
      </c>
      <c r="XCK53" s="16">
        <v>3</v>
      </c>
      <c r="XCO53" s="16">
        <v>3</v>
      </c>
      <c r="XCS53" s="16">
        <v>3</v>
      </c>
      <c r="XCW53" s="16">
        <v>3</v>
      </c>
      <c r="XDA53" s="16">
        <v>3</v>
      </c>
      <c r="XDE53" s="16">
        <v>3</v>
      </c>
      <c r="XDI53" s="16">
        <v>3</v>
      </c>
      <c r="XDM53" s="16">
        <v>3</v>
      </c>
      <c r="XDQ53" s="16">
        <v>3</v>
      </c>
      <c r="XDU53" s="16">
        <v>3</v>
      </c>
      <c r="XDY53" s="16">
        <v>3</v>
      </c>
      <c r="XEC53" s="16">
        <v>3</v>
      </c>
      <c r="XEG53" s="16">
        <v>3</v>
      </c>
      <c r="XEK53" s="16">
        <v>3</v>
      </c>
      <c r="XEO53" s="16">
        <v>3</v>
      </c>
      <c r="XES53" s="16">
        <v>3</v>
      </c>
      <c r="XEW53" s="16">
        <v>3</v>
      </c>
      <c r="XFA53" s="16">
        <v>3</v>
      </c>
    </row>
    <row r="54" spans="2:1021 1025:2045 2049:3069 3073:4093 4097:5117 5121:6141 6145:7165 7169:8189 8193:9213 9217:10237 10241:11261 11265:12285 12289:13309 13313:14333 14337:15357 15361:16381" ht="16" thickBot="1" x14ac:dyDescent="0.25">
      <c r="B54" s="16">
        <v>5</v>
      </c>
      <c r="C54" s="15"/>
      <c r="D54" s="16" t="s">
        <v>149</v>
      </c>
      <c r="E54" s="20" t="s">
        <v>145</v>
      </c>
      <c r="F54" s="62">
        <f t="shared" ref="F54" si="3">F53+$J$1</f>
        <v>0.36527777777777776</v>
      </c>
      <c r="G54" s="62">
        <v>0.37916666666666665</v>
      </c>
    </row>
    <row r="55" spans="2:1021 1025:2045 2049:3069 3073:4093 4097:5117 5121:6141 6145:7165 7169:8189 8193:9213 9217:10237 10241:11261 11265:12285 12289:13309 13313:14333 14337:15357 15361:16381" x14ac:dyDescent="0.2">
      <c r="B55" s="16">
        <v>6</v>
      </c>
      <c r="C55" s="16"/>
      <c r="D55" s="16" t="s">
        <v>150</v>
      </c>
      <c r="E55" s="16" t="s">
        <v>147</v>
      </c>
      <c r="F55" s="169">
        <v>0.36805555555555558</v>
      </c>
      <c r="G55" s="16" t="s">
        <v>143</v>
      </c>
      <c r="J55" s="4"/>
    </row>
    <row r="56" spans="2:1021 1025:2045 2049:3069 3073:4093 4097:5117 5121:6141 6145:7165 7169:8189 8193:9213 9217:10237 10241:11261 11265:12285 12289:13309 13313:14333 14337:15357 15361:16381" ht="16" thickBot="1" x14ac:dyDescent="0.25">
      <c r="B56" s="28"/>
      <c r="C56" s="28"/>
      <c r="D56" s="28"/>
      <c r="E56" s="28"/>
      <c r="F56" s="28"/>
      <c r="G56" s="72"/>
      <c r="J56" s="4"/>
    </row>
    <row r="57" spans="2:1021 1025:2045 2049:3069 3073:4093 4097:5117 5121:6141 6145:7165 7169:8189 8193:9213 9217:10237 10241:11261 11265:12285 12289:13309 13313:14333 14337:15357 15361:16381" s="16" customFormat="1" ht="16" thickBot="1" x14ac:dyDescent="0.25">
      <c r="B57" s="16">
        <v>7</v>
      </c>
      <c r="C57" s="21"/>
      <c r="D57" s="16" t="s">
        <v>151</v>
      </c>
      <c r="E57" s="20" t="s">
        <v>145</v>
      </c>
      <c r="F57" s="66">
        <v>0.3833333333333333</v>
      </c>
      <c r="G57" s="66">
        <v>0.39999999999999997</v>
      </c>
    </row>
    <row r="58" spans="2:1021 1025:2045 2049:3069 3073:4093 4097:5117 5121:6141 6145:7165 7169:8189 8193:9213 9217:10237 10241:11261 11265:12285 12289:13309 13313:14333 14337:15357 15361:16381" s="16" customFormat="1" ht="16" thickBot="1" x14ac:dyDescent="0.25">
      <c r="B58" s="16">
        <v>8</v>
      </c>
      <c r="C58" s="24"/>
      <c r="D58" s="16" t="s">
        <v>159</v>
      </c>
      <c r="E58" s="20" t="s">
        <v>153</v>
      </c>
      <c r="F58" s="61">
        <f t="shared" ref="F58:F62" si="4">F57+$J$1</f>
        <v>0.38611111111111107</v>
      </c>
      <c r="G58" s="61">
        <v>0.40208333333333335</v>
      </c>
    </row>
    <row r="59" spans="2:1021 1025:2045 2049:3069 3073:4093 4097:5117 5121:6141 6145:7165 7169:8189 8193:9213 9217:10237 10241:11261 11265:12285 12289:13309 13313:14333 14337:15357 15361:16381" ht="16" thickBot="1" x14ac:dyDescent="0.25">
      <c r="B59" s="22">
        <v>9</v>
      </c>
      <c r="C59" s="16"/>
      <c r="D59" s="16" t="s">
        <v>152</v>
      </c>
      <c r="E59" s="16" t="s">
        <v>147</v>
      </c>
      <c r="F59" s="169">
        <v>0.3888888888888889</v>
      </c>
      <c r="G59" s="169">
        <v>0.40416666666666662</v>
      </c>
      <c r="J59" s="4"/>
    </row>
    <row r="60" spans="2:1021 1025:2045 2049:3069 3073:4093 4097:5117 5121:6141 6145:7165 7169:8189 8193:9213 9217:10237 10241:11261 11265:12285 12289:13309 13313:14333 14337:15357 15361:16381" ht="16" thickBot="1" x14ac:dyDescent="0.25">
      <c r="B60" s="21">
        <v>10</v>
      </c>
      <c r="C60" s="16"/>
      <c r="D60" s="16" t="s">
        <v>157</v>
      </c>
      <c r="E60" s="16" t="s">
        <v>147</v>
      </c>
      <c r="F60" s="169">
        <v>0.39166666666666666</v>
      </c>
      <c r="G60" s="169">
        <v>0.40625</v>
      </c>
    </row>
    <row r="61" spans="2:1021 1025:2045 2049:3069 3073:4093 4097:5117 5121:6141 6145:7165 7169:8189 8193:9213 9217:10237 10241:11261 11265:12285 12289:13309 13313:14333 14337:15357 15361:16381" ht="16" thickBot="1" x14ac:dyDescent="0.25">
      <c r="B61" s="16">
        <v>11</v>
      </c>
      <c r="C61" s="15"/>
      <c r="D61" s="16" t="s">
        <v>125</v>
      </c>
      <c r="E61" s="20" t="s">
        <v>154</v>
      </c>
      <c r="F61" s="62">
        <f t="shared" si="4"/>
        <v>0.39444444444444443</v>
      </c>
      <c r="G61" s="62">
        <v>0.40833333333333338</v>
      </c>
    </row>
    <row r="62" spans="2:1021 1025:2045 2049:3069 3073:4093 4097:5117 5121:6141 6145:7165 7169:8189 8193:9213 9217:10237 10241:11261 11265:12285 12289:13309 13313:14333 14337:15357 15361:16381" ht="16" thickBot="1" x14ac:dyDescent="0.25">
      <c r="B62" s="16">
        <v>12</v>
      </c>
      <c r="C62" s="24"/>
      <c r="D62" s="16" t="s">
        <v>156</v>
      </c>
      <c r="E62" s="20" t="s">
        <v>155</v>
      </c>
      <c r="F62" s="61">
        <f t="shared" si="4"/>
        <v>0.3972222222222222</v>
      </c>
      <c r="G62" s="61">
        <v>0.41041666666666665</v>
      </c>
    </row>
    <row r="63" spans="2:1021 1025:2045 2049:3069 3073:4093 4097:5117 5121:6141 6145:7165 7169:8189 8193:9213 9217:10237 10241:11261 11265:12285 12289:13309 13313:14333 14337:15357 15361:16381" ht="16" thickBot="1" x14ac:dyDescent="0.25">
      <c r="B63" s="28"/>
      <c r="C63" s="28"/>
      <c r="D63" s="28"/>
      <c r="E63" s="28"/>
      <c r="F63" s="28"/>
      <c r="G63" s="72"/>
    </row>
    <row r="64" spans="2:1021 1025:2045 2049:3069 3073:4093 4097:5117 5121:6141 6145:7165 7169:8189 8193:9213 9217:10237 10241:11261 11265:12285 12289:13309 13313:14333 14337:15357 15361:16381" x14ac:dyDescent="0.2">
      <c r="B64" s="19">
        <v>13</v>
      </c>
      <c r="C64" s="15"/>
      <c r="D64" s="16" t="s">
        <v>158</v>
      </c>
      <c r="E64" s="13" t="s">
        <v>145</v>
      </c>
      <c r="F64" s="73">
        <v>0.41250000000000003</v>
      </c>
      <c r="G64" s="62">
        <v>0.4291666666666667</v>
      </c>
    </row>
    <row r="65" spans="2:7" x14ac:dyDescent="0.2">
      <c r="B65" s="15">
        <f>1+B64</f>
        <v>14</v>
      </c>
      <c r="C65" s="24"/>
      <c r="D65" s="43" t="s">
        <v>196</v>
      </c>
      <c r="E65" s="25" t="s">
        <v>147</v>
      </c>
      <c r="F65" s="61">
        <v>0.4152777777777778</v>
      </c>
      <c r="G65" s="61">
        <v>0.43124999999999997</v>
      </c>
    </row>
    <row r="66" spans="2:7" x14ac:dyDescent="0.2">
      <c r="B66">
        <v>15</v>
      </c>
      <c r="C66" s="15"/>
      <c r="D66" s="13" t="s">
        <v>212</v>
      </c>
      <c r="E66" s="13" t="s">
        <v>145</v>
      </c>
      <c r="F66" s="62">
        <v>0.41805555555555557</v>
      </c>
      <c r="G66" s="62">
        <v>0.43333333333333335</v>
      </c>
    </row>
    <row r="67" spans="2:7" x14ac:dyDescent="0.2">
      <c r="B67" s="15">
        <v>16</v>
      </c>
      <c r="C67" s="24"/>
      <c r="D67" s="43" t="s">
        <v>160</v>
      </c>
      <c r="E67" s="43" t="s">
        <v>145</v>
      </c>
      <c r="F67" s="61">
        <v>0.42083333333333334</v>
      </c>
      <c r="G67" s="61">
        <v>0.43541666666666662</v>
      </c>
    </row>
    <row r="68" spans="2:7" x14ac:dyDescent="0.2">
      <c r="B68" s="23">
        <f>B67+1</f>
        <v>17</v>
      </c>
      <c r="C68" s="15"/>
      <c r="D68" s="13" t="s">
        <v>161</v>
      </c>
      <c r="E68" s="13" t="s">
        <v>147</v>
      </c>
      <c r="F68" s="62">
        <v>0.4236111111111111</v>
      </c>
      <c r="G68" s="62">
        <v>0.4375</v>
      </c>
    </row>
    <row r="69" spans="2:7" x14ac:dyDescent="0.2">
      <c r="B69" s="19">
        <f>B68+1</f>
        <v>18</v>
      </c>
      <c r="C69" s="15"/>
      <c r="D69" s="13" t="s">
        <v>162</v>
      </c>
      <c r="E69" s="13" t="s">
        <v>163</v>
      </c>
      <c r="F69" s="62">
        <v>0.42638888888888887</v>
      </c>
      <c r="G69" s="62">
        <v>0.43958333333333338</v>
      </c>
    </row>
    <row r="70" spans="2:7" ht="21" x14ac:dyDescent="0.25">
      <c r="B70" s="23"/>
      <c r="C70" s="24"/>
      <c r="D70" s="127" t="s">
        <v>113</v>
      </c>
      <c r="E70" s="43"/>
      <c r="F70" s="61"/>
      <c r="G70" s="61"/>
    </row>
    <row r="71" spans="2:7" x14ac:dyDescent="0.2">
      <c r="B71" s="27"/>
      <c r="C71" s="27"/>
      <c r="D71" s="28"/>
      <c r="E71" s="28"/>
      <c r="F71" s="74"/>
      <c r="G71" s="64"/>
    </row>
    <row r="72" spans="2:7" x14ac:dyDescent="0.2">
      <c r="B72" s="19">
        <v>69</v>
      </c>
      <c r="C72" s="24"/>
      <c r="D72" s="43" t="s">
        <v>249</v>
      </c>
      <c r="E72" s="43" t="s">
        <v>167</v>
      </c>
      <c r="F72" s="61">
        <v>0.43055555555555558</v>
      </c>
      <c r="G72" s="61">
        <v>0.47083333333333338</v>
      </c>
    </row>
    <row r="73" spans="2:7" x14ac:dyDescent="0.2">
      <c r="B73" s="19">
        <v>19</v>
      </c>
      <c r="C73" s="24"/>
      <c r="D73" s="43" t="s">
        <v>251</v>
      </c>
      <c r="E73" s="43" t="s">
        <v>145</v>
      </c>
      <c r="F73" s="61">
        <v>0.45416666666666666</v>
      </c>
      <c r="G73" s="61">
        <v>0.47291666666666665</v>
      </c>
    </row>
    <row r="74" spans="2:7" x14ac:dyDescent="0.2">
      <c r="B74" s="23">
        <v>20</v>
      </c>
      <c r="C74" s="15"/>
      <c r="D74" s="13" t="s">
        <v>250</v>
      </c>
      <c r="E74" s="13" t="s">
        <v>145</v>
      </c>
      <c r="F74" s="62">
        <v>0.45694444444444443</v>
      </c>
      <c r="G74" s="62">
        <v>0.47500000000000003</v>
      </c>
    </row>
    <row r="75" spans="2:7" x14ac:dyDescent="0.2">
      <c r="B75" s="15">
        <v>21</v>
      </c>
      <c r="C75" s="15"/>
      <c r="D75" s="13" t="s">
        <v>183</v>
      </c>
      <c r="E75" s="13" t="s">
        <v>239</v>
      </c>
      <c r="F75" s="62">
        <v>0.4597222222222222</v>
      </c>
      <c r="G75" s="62">
        <v>0.4770833333333333</v>
      </c>
    </row>
    <row r="76" spans="2:7" x14ac:dyDescent="0.2">
      <c r="B76" s="15">
        <v>22</v>
      </c>
      <c r="C76" s="24"/>
      <c r="D76" s="43" t="s">
        <v>16</v>
      </c>
      <c r="E76" s="43" t="s">
        <v>240</v>
      </c>
      <c r="F76" s="61">
        <v>0.46249999999999997</v>
      </c>
      <c r="G76" s="61">
        <v>0.47916666666666669</v>
      </c>
    </row>
    <row r="77" spans="2:7" x14ac:dyDescent="0.2">
      <c r="B77" s="23">
        <v>23</v>
      </c>
      <c r="C77" s="15"/>
      <c r="D77" s="13" t="s">
        <v>165</v>
      </c>
      <c r="E77" s="13" t="s">
        <v>145</v>
      </c>
      <c r="F77" s="62">
        <v>0.46527777777777773</v>
      </c>
      <c r="G77" s="62">
        <v>0.48125000000000001</v>
      </c>
    </row>
    <row r="78" spans="2:7" x14ac:dyDescent="0.2">
      <c r="B78" s="19">
        <f t="shared" ref="B78" si="5">B77+1</f>
        <v>24</v>
      </c>
      <c r="C78" s="24"/>
      <c r="D78" s="43" t="s">
        <v>166</v>
      </c>
      <c r="E78" s="43" t="s">
        <v>167</v>
      </c>
      <c r="F78" s="61">
        <v>0.4680555555555555</v>
      </c>
      <c r="G78" s="61">
        <v>0.48333333333333334</v>
      </c>
    </row>
    <row r="79" spans="2:7" x14ac:dyDescent="0.2">
      <c r="B79" s="27"/>
      <c r="C79" s="27"/>
      <c r="D79" s="28"/>
      <c r="E79" s="28"/>
      <c r="F79" s="74"/>
      <c r="G79" s="74"/>
    </row>
    <row r="80" spans="2:7" x14ac:dyDescent="0.2">
      <c r="B80" s="170">
        <v>25</v>
      </c>
      <c r="C80" s="15"/>
      <c r="D80" s="13" t="s">
        <v>168</v>
      </c>
      <c r="E80" s="13" t="s">
        <v>167</v>
      </c>
      <c r="F80" s="73">
        <v>0.48541666666666666</v>
      </c>
      <c r="G80" s="62">
        <v>0.50486111111111109</v>
      </c>
    </row>
    <row r="81" spans="2:7" x14ac:dyDescent="0.2">
      <c r="B81" s="19">
        <v>26</v>
      </c>
      <c r="C81" s="24"/>
      <c r="D81" s="43" t="s">
        <v>169</v>
      </c>
      <c r="E81" s="43" t="s">
        <v>167</v>
      </c>
      <c r="F81" s="61">
        <v>0.48819444444444443</v>
      </c>
      <c r="G81" s="61">
        <v>0.50694444444444442</v>
      </c>
    </row>
    <row r="82" spans="2:7" x14ac:dyDescent="0.2">
      <c r="B82" s="19">
        <v>27</v>
      </c>
      <c r="C82" s="15"/>
      <c r="D82" t="s">
        <v>170</v>
      </c>
      <c r="E82" s="13" t="s">
        <v>167</v>
      </c>
      <c r="F82" s="62">
        <v>0.4909722222222222</v>
      </c>
      <c r="G82" s="62">
        <v>0.50902777777777775</v>
      </c>
    </row>
    <row r="83" spans="2:7" x14ac:dyDescent="0.2">
      <c r="B83" s="19">
        <v>28</v>
      </c>
      <c r="C83" s="24"/>
      <c r="D83" s="43" t="s">
        <v>171</v>
      </c>
      <c r="E83" s="43" t="s">
        <v>167</v>
      </c>
      <c r="F83" s="61">
        <v>0.49374999999999997</v>
      </c>
      <c r="G83" s="61">
        <v>0.51111111111111118</v>
      </c>
    </row>
    <row r="84" spans="2:7" x14ac:dyDescent="0.2">
      <c r="B84" s="15">
        <v>29</v>
      </c>
      <c r="C84" s="24"/>
      <c r="D84" s="43" t="s">
        <v>172</v>
      </c>
      <c r="E84" s="43" t="s">
        <v>167</v>
      </c>
      <c r="F84" s="62">
        <v>0.49652777777777773</v>
      </c>
      <c r="G84" s="62">
        <v>0.5131944444444444</v>
      </c>
    </row>
    <row r="85" spans="2:7" x14ac:dyDescent="0.2">
      <c r="B85" s="23">
        <v>30</v>
      </c>
      <c r="C85" s="24"/>
      <c r="D85" s="43" t="s">
        <v>173</v>
      </c>
      <c r="E85" s="43" t="s">
        <v>167</v>
      </c>
      <c r="F85" s="126">
        <v>0.4993055555555555</v>
      </c>
      <c r="G85" s="126">
        <v>0.51527777777777783</v>
      </c>
    </row>
    <row r="86" spans="2:7" x14ac:dyDescent="0.2">
      <c r="B86" s="23">
        <v>70</v>
      </c>
      <c r="C86" s="15"/>
      <c r="D86" s="13" t="s">
        <v>252</v>
      </c>
      <c r="E86" s="13" t="s">
        <v>167</v>
      </c>
      <c r="F86" s="62">
        <v>0.50208333333333333</v>
      </c>
      <c r="G86" s="62">
        <v>0.51736111111111105</v>
      </c>
    </row>
    <row r="87" spans="2:7" ht="21" x14ac:dyDescent="0.25">
      <c r="B87" s="19"/>
      <c r="C87" s="15"/>
      <c r="D87" s="127" t="s">
        <v>174</v>
      </c>
      <c r="E87" s="13"/>
    </row>
    <row r="88" spans="2:7" x14ac:dyDescent="0.2">
      <c r="B88" s="150"/>
      <c r="C88" s="27"/>
      <c r="D88" s="28"/>
      <c r="E88" s="28"/>
      <c r="F88" s="74"/>
      <c r="G88" s="74"/>
    </row>
    <row r="89" spans="2:7" x14ac:dyDescent="0.2">
      <c r="B89" s="27"/>
      <c r="C89" s="27"/>
      <c r="D89" s="28"/>
      <c r="E89" s="28"/>
      <c r="F89" s="74"/>
      <c r="G89" s="74"/>
    </row>
    <row r="90" spans="2:7" x14ac:dyDescent="0.2">
      <c r="B90" s="19">
        <v>31</v>
      </c>
      <c r="C90" s="27"/>
      <c r="D90" s="153" t="s">
        <v>175</v>
      </c>
      <c r="E90" s="153" t="s">
        <v>145</v>
      </c>
      <c r="F90" s="151">
        <v>0.54166666666666663</v>
      </c>
      <c r="G90" s="152">
        <v>0.55833333333333335</v>
      </c>
    </row>
    <row r="91" spans="2:7" x14ac:dyDescent="0.2">
      <c r="B91" s="23">
        <v>32</v>
      </c>
      <c r="C91" s="15"/>
      <c r="D91" s="13" t="s">
        <v>176</v>
      </c>
      <c r="E91" s="13" t="s">
        <v>163</v>
      </c>
      <c r="F91" s="62">
        <v>0.5444444444444444</v>
      </c>
      <c r="G91" s="62">
        <v>0.56041666666666667</v>
      </c>
    </row>
    <row r="92" spans="2:7" x14ac:dyDescent="0.2">
      <c r="B92" s="15">
        <v>33</v>
      </c>
      <c r="C92" s="24"/>
      <c r="D92" s="43" t="s">
        <v>177</v>
      </c>
      <c r="E92" s="43" t="s">
        <v>181</v>
      </c>
      <c r="F92" s="61">
        <v>0.54722222222222217</v>
      </c>
      <c r="G92" s="61">
        <v>0.5625</v>
      </c>
    </row>
    <row r="93" spans="2:7" x14ac:dyDescent="0.2">
      <c r="B93" s="19">
        <v>34</v>
      </c>
      <c r="C93" s="15"/>
      <c r="D93" s="13" t="s">
        <v>178</v>
      </c>
      <c r="E93" s="13" t="s">
        <v>163</v>
      </c>
      <c r="F93" s="73">
        <v>0.54999999999999993</v>
      </c>
      <c r="G93" s="62">
        <v>0.56458333333333333</v>
      </c>
    </row>
    <row r="94" spans="2:7" x14ac:dyDescent="0.2">
      <c r="B94" s="23">
        <v>35</v>
      </c>
      <c r="C94" s="24"/>
      <c r="D94" s="43" t="s">
        <v>179</v>
      </c>
      <c r="E94" s="43" t="s">
        <v>147</v>
      </c>
      <c r="F94" s="61">
        <v>0.55277777777777781</v>
      </c>
      <c r="G94" s="61">
        <v>0.56666666666666665</v>
      </c>
    </row>
    <row r="95" spans="2:7" x14ac:dyDescent="0.2">
      <c r="B95" s="15">
        <v>36</v>
      </c>
      <c r="C95" s="15"/>
      <c r="D95" s="13" t="s">
        <v>180</v>
      </c>
      <c r="E95" s="13" t="s">
        <v>153</v>
      </c>
      <c r="F95" s="62">
        <v>0.55555555555555558</v>
      </c>
      <c r="G95" s="62">
        <v>0.56874999999999998</v>
      </c>
    </row>
    <row r="96" spans="2:7" x14ac:dyDescent="0.2">
      <c r="B96" s="27"/>
      <c r="C96" s="27"/>
      <c r="D96" s="28"/>
      <c r="E96" s="28"/>
      <c r="F96" s="74"/>
      <c r="G96" s="74"/>
    </row>
    <row r="97" spans="2:8" x14ac:dyDescent="0.2">
      <c r="B97" s="15">
        <v>37</v>
      </c>
      <c r="D97" s="149" t="s">
        <v>182</v>
      </c>
      <c r="E97" s="149" t="s">
        <v>147</v>
      </c>
      <c r="F97" s="4">
        <v>0.5708333333333333</v>
      </c>
      <c r="G97" s="62">
        <v>0.58750000000000002</v>
      </c>
    </row>
    <row r="98" spans="2:8" x14ac:dyDescent="0.2">
      <c r="B98" s="173">
        <v>38</v>
      </c>
      <c r="C98" s="24"/>
      <c r="D98" s="43" t="s">
        <v>241</v>
      </c>
      <c r="E98" s="43" t="s">
        <v>145</v>
      </c>
      <c r="F98" s="62">
        <v>0.57361111111111118</v>
      </c>
      <c r="G98" s="62">
        <v>0.58958333333333335</v>
      </c>
    </row>
    <row r="99" spans="2:8" x14ac:dyDescent="0.2">
      <c r="B99" s="19">
        <v>39</v>
      </c>
      <c r="C99" s="24"/>
      <c r="D99" s="43" t="s">
        <v>242</v>
      </c>
      <c r="E99" s="43" t="s">
        <v>153</v>
      </c>
      <c r="F99" s="62">
        <v>0.57638888888888895</v>
      </c>
      <c r="G99" s="61">
        <v>0.59166666666666667</v>
      </c>
    </row>
    <row r="100" spans="2:8" x14ac:dyDescent="0.2">
      <c r="B100" s="23">
        <v>40</v>
      </c>
      <c r="C100" s="15"/>
      <c r="D100" s="13" t="s">
        <v>164</v>
      </c>
      <c r="E100" s="13" t="s">
        <v>147</v>
      </c>
      <c r="F100" s="62">
        <v>0.57916666666666672</v>
      </c>
      <c r="G100" s="62">
        <v>0.59375</v>
      </c>
    </row>
    <row r="101" spans="2:8" x14ac:dyDescent="0.2">
      <c r="B101" s="23">
        <v>41</v>
      </c>
      <c r="C101" s="15"/>
      <c r="D101" s="13" t="s">
        <v>184</v>
      </c>
      <c r="E101" s="13" t="s">
        <v>153</v>
      </c>
      <c r="F101" s="61">
        <v>0.58194444444444449</v>
      </c>
      <c r="G101" s="61">
        <v>0.59583333333333333</v>
      </c>
    </row>
    <row r="102" spans="2:8" x14ac:dyDescent="0.2">
      <c r="B102" s="154">
        <v>42</v>
      </c>
      <c r="C102" s="15"/>
      <c r="D102" s="13" t="s">
        <v>185</v>
      </c>
      <c r="E102" s="13" t="s">
        <v>145</v>
      </c>
      <c r="F102" s="61">
        <v>0.58472222222222225</v>
      </c>
      <c r="G102" s="62">
        <v>0.59791666666666665</v>
      </c>
    </row>
    <row r="103" spans="2:8" x14ac:dyDescent="0.2">
      <c r="B103" s="27"/>
      <c r="C103" s="27"/>
      <c r="D103" s="28"/>
      <c r="E103" s="28"/>
      <c r="F103" s="74"/>
      <c r="G103" s="74"/>
    </row>
    <row r="104" spans="2:8" x14ac:dyDescent="0.2">
      <c r="B104" s="19">
        <v>43</v>
      </c>
      <c r="C104" s="15"/>
      <c r="D104" s="13" t="s">
        <v>8</v>
      </c>
      <c r="E104" s="13" t="s">
        <v>145</v>
      </c>
      <c r="F104" s="61">
        <v>0.6</v>
      </c>
      <c r="G104" s="61">
        <v>0.6166666666666667</v>
      </c>
    </row>
    <row r="105" spans="2:8" x14ac:dyDescent="0.2">
      <c r="B105" s="19">
        <v>44</v>
      </c>
      <c r="C105" s="24"/>
      <c r="D105" s="43" t="s">
        <v>243</v>
      </c>
      <c r="E105" s="43" t="s">
        <v>145</v>
      </c>
      <c r="F105" s="4">
        <v>0.60277777777777775</v>
      </c>
      <c r="G105" s="61">
        <v>0.61875000000000002</v>
      </c>
    </row>
    <row r="106" spans="2:8" x14ac:dyDescent="0.2">
      <c r="B106" s="19">
        <v>45</v>
      </c>
      <c r="C106" s="24"/>
      <c r="D106" s="43" t="s">
        <v>187</v>
      </c>
      <c r="E106" s="43" t="s">
        <v>154</v>
      </c>
      <c r="F106" s="61">
        <v>0.60555555555555551</v>
      </c>
      <c r="G106" s="61">
        <v>0.62083333333333335</v>
      </c>
    </row>
    <row r="107" spans="2:8" ht="16" thickBot="1" x14ac:dyDescent="0.25">
      <c r="B107" s="19">
        <v>46</v>
      </c>
      <c r="C107" s="27"/>
      <c r="D107" s="43" t="s">
        <v>188</v>
      </c>
      <c r="E107" s="43" t="s">
        <v>145</v>
      </c>
      <c r="F107" s="61">
        <v>0.60833333333333328</v>
      </c>
      <c r="G107" s="61">
        <v>0.62291666666666667</v>
      </c>
    </row>
    <row r="108" spans="2:8" ht="16" thickBot="1" x14ac:dyDescent="0.25">
      <c r="B108" s="19">
        <v>47</v>
      </c>
      <c r="C108" s="24"/>
      <c r="D108" s="13" t="s">
        <v>248</v>
      </c>
      <c r="E108" s="13" t="s">
        <v>181</v>
      </c>
      <c r="F108" s="76">
        <v>0.61111111111111105</v>
      </c>
      <c r="G108" s="66">
        <v>0.625</v>
      </c>
    </row>
    <row r="109" spans="2:8" x14ac:dyDescent="0.2">
      <c r="B109" s="19">
        <v>48</v>
      </c>
      <c r="C109" s="28"/>
      <c r="D109" s="13" t="s">
        <v>189</v>
      </c>
      <c r="E109" s="13" t="s">
        <v>153</v>
      </c>
      <c r="F109" s="76">
        <v>0.61388888888888882</v>
      </c>
      <c r="G109" s="66">
        <v>0.62708333333333333</v>
      </c>
    </row>
    <row r="110" spans="2:8" ht="21" x14ac:dyDescent="0.25">
      <c r="B110" s="19"/>
      <c r="C110" s="15"/>
      <c r="D110" s="127" t="s">
        <v>113</v>
      </c>
      <c r="E110" s="43"/>
      <c r="F110" s="61"/>
      <c r="G110" s="61"/>
      <c r="H110" t="s">
        <v>140</v>
      </c>
    </row>
    <row r="111" spans="2:8" x14ac:dyDescent="0.2">
      <c r="B111" s="27"/>
      <c r="C111" s="27"/>
      <c r="D111" s="28"/>
      <c r="E111" s="28"/>
      <c r="F111" s="74"/>
      <c r="G111" s="74"/>
    </row>
    <row r="112" spans="2:8" x14ac:dyDescent="0.2">
      <c r="B112" s="23">
        <v>49</v>
      </c>
      <c r="C112" s="15"/>
      <c r="D112" s="43" t="s">
        <v>14</v>
      </c>
      <c r="E112" s="43" t="s">
        <v>163</v>
      </c>
      <c r="F112" s="61">
        <v>0.64236111111111105</v>
      </c>
      <c r="G112" s="61">
        <v>0.65902777777777777</v>
      </c>
    </row>
    <row r="113" spans="2:8" ht="16" thickBot="1" x14ac:dyDescent="0.25">
      <c r="B113" s="19">
        <v>50</v>
      </c>
      <c r="C113" s="24"/>
      <c r="D113" s="17" t="s">
        <v>190</v>
      </c>
      <c r="E113" s="17" t="s">
        <v>153</v>
      </c>
      <c r="F113" s="62">
        <v>0.64513888888888882</v>
      </c>
      <c r="G113" s="62">
        <v>0.66111111111111109</v>
      </c>
    </row>
    <row r="114" spans="2:8" ht="16" thickBot="1" x14ac:dyDescent="0.25">
      <c r="B114" s="23">
        <f>B113+1</f>
        <v>51</v>
      </c>
      <c r="C114" s="22"/>
      <c r="D114" s="78" t="s">
        <v>117</v>
      </c>
      <c r="E114" s="78" t="s">
        <v>145</v>
      </c>
      <c r="F114" s="171">
        <v>0.6479166666666667</v>
      </c>
      <c r="G114" s="171">
        <v>0.66319444444444442</v>
      </c>
    </row>
    <row r="115" spans="2:8" x14ac:dyDescent="0.2">
      <c r="B115" s="19">
        <v>52</v>
      </c>
      <c r="D115" s="43" t="s">
        <v>191</v>
      </c>
      <c r="E115" s="43" t="s">
        <v>153</v>
      </c>
      <c r="F115" s="61">
        <v>0.65069444444444446</v>
      </c>
      <c r="G115" s="61">
        <v>0.66527777777777775</v>
      </c>
      <c r="H115" s="78"/>
    </row>
    <row r="116" spans="2:8" x14ac:dyDescent="0.2">
      <c r="B116" s="23">
        <v>53</v>
      </c>
      <c r="D116" s="13" t="s">
        <v>192</v>
      </c>
      <c r="E116" s="13" t="s">
        <v>163</v>
      </c>
      <c r="F116" s="62">
        <v>0.65347222222222223</v>
      </c>
      <c r="G116" s="62">
        <v>0.66736111111111107</v>
      </c>
    </row>
    <row r="117" spans="2:8" x14ac:dyDescent="0.2">
      <c r="B117" s="19">
        <v>54</v>
      </c>
      <c r="D117" s="43" t="s">
        <v>193</v>
      </c>
      <c r="E117" s="43" t="s">
        <v>147</v>
      </c>
      <c r="F117" s="61">
        <v>0.65625</v>
      </c>
      <c r="G117" s="61">
        <v>0.6694444444444444</v>
      </c>
    </row>
    <row r="118" spans="2:8" x14ac:dyDescent="0.2">
      <c r="B118" s="27"/>
      <c r="C118" s="27"/>
      <c r="D118" s="28"/>
      <c r="E118" s="28"/>
      <c r="F118" s="74"/>
      <c r="G118" s="74"/>
    </row>
    <row r="119" spans="2:8" x14ac:dyDescent="0.2">
      <c r="B119" s="23">
        <v>55</v>
      </c>
      <c r="D119" s="78" t="s">
        <v>244</v>
      </c>
      <c r="E119" s="78" t="s">
        <v>153</v>
      </c>
      <c r="F119" s="171">
        <v>0.67152777777777783</v>
      </c>
      <c r="G119" s="171">
        <v>0.68819444444444444</v>
      </c>
    </row>
    <row r="120" spans="2:8" x14ac:dyDescent="0.2">
      <c r="B120" s="19">
        <v>56</v>
      </c>
      <c r="D120" s="78" t="s">
        <v>198</v>
      </c>
      <c r="E120" s="78" t="s">
        <v>154</v>
      </c>
      <c r="F120" s="171">
        <v>0.6743055555555556</v>
      </c>
      <c r="G120" s="172">
        <v>0.69027777777777777</v>
      </c>
    </row>
    <row r="121" spans="2:8" x14ac:dyDescent="0.2">
      <c r="B121" s="23">
        <v>57</v>
      </c>
      <c r="D121" s="43" t="s">
        <v>194</v>
      </c>
      <c r="E121" s="43" t="s">
        <v>153</v>
      </c>
      <c r="F121" s="61">
        <v>0.67708333333333337</v>
      </c>
      <c r="G121" s="61">
        <v>0.69236111111111109</v>
      </c>
    </row>
    <row r="122" spans="2:8" x14ac:dyDescent="0.2">
      <c r="B122" s="19">
        <v>58</v>
      </c>
      <c r="D122" s="13" t="s">
        <v>195</v>
      </c>
      <c r="E122" s="13" t="s">
        <v>153</v>
      </c>
      <c r="F122" s="62">
        <v>0.67986111111111114</v>
      </c>
      <c r="G122" s="62">
        <v>0.69444444444444453</v>
      </c>
    </row>
    <row r="123" spans="2:8" x14ac:dyDescent="0.2">
      <c r="B123" s="19">
        <v>59</v>
      </c>
      <c r="D123" s="43" t="s">
        <v>197</v>
      </c>
      <c r="E123" s="43" t="s">
        <v>154</v>
      </c>
      <c r="F123" s="61">
        <v>0.68263888888888891</v>
      </c>
      <c r="G123" s="61">
        <v>0.69652777777777775</v>
      </c>
    </row>
    <row r="124" spans="2:8" x14ac:dyDescent="0.2">
      <c r="B124" s="19">
        <v>60</v>
      </c>
      <c r="D124" s="13" t="s">
        <v>8</v>
      </c>
      <c r="E124" s="13" t="s">
        <v>147</v>
      </c>
      <c r="F124" s="62">
        <v>0.68541666666666667</v>
      </c>
      <c r="G124" s="62">
        <v>0.69861111111111107</v>
      </c>
    </row>
    <row r="125" spans="2:8" x14ac:dyDescent="0.2">
      <c r="B125" s="27"/>
      <c r="C125" s="27"/>
      <c r="D125" s="28"/>
      <c r="E125" s="28"/>
      <c r="F125" s="74"/>
      <c r="G125" s="74"/>
    </row>
    <row r="126" spans="2:8" x14ac:dyDescent="0.2">
      <c r="B126" s="19">
        <v>61</v>
      </c>
      <c r="D126" s="78" t="s">
        <v>185</v>
      </c>
      <c r="E126" s="78" t="s">
        <v>153</v>
      </c>
      <c r="F126" s="171">
        <v>0.7006944444444444</v>
      </c>
      <c r="G126" s="171">
        <v>0.72291666666666676</v>
      </c>
    </row>
    <row r="127" spans="2:8" x14ac:dyDescent="0.2">
      <c r="B127" s="19">
        <v>62</v>
      </c>
      <c r="C127" s="52"/>
      <c r="D127" s="43" t="s">
        <v>186</v>
      </c>
      <c r="E127" s="43" t="s">
        <v>147</v>
      </c>
      <c r="F127" s="61">
        <v>0.70347222222222217</v>
      </c>
      <c r="G127" s="61">
        <v>0.72499999999999998</v>
      </c>
    </row>
    <row r="128" spans="2:8" x14ac:dyDescent="0.2">
      <c r="B128" s="19">
        <v>63</v>
      </c>
      <c r="C128" s="78"/>
      <c r="D128" s="13" t="s">
        <v>118</v>
      </c>
      <c r="E128" s="13" t="s">
        <v>154</v>
      </c>
      <c r="F128" s="62">
        <v>0.70624999999999993</v>
      </c>
      <c r="G128" s="62">
        <v>0.7270833333333333</v>
      </c>
    </row>
    <row r="129" spans="1:7" x14ac:dyDescent="0.2">
      <c r="B129" s="170">
        <v>64</v>
      </c>
      <c r="C129" s="24"/>
      <c r="D129" s="43" t="s">
        <v>246</v>
      </c>
      <c r="E129" s="43" t="s">
        <v>154</v>
      </c>
      <c r="F129" s="61">
        <v>0.7090277777777777</v>
      </c>
      <c r="G129" s="61">
        <v>0.72916666666666663</v>
      </c>
    </row>
    <row r="130" spans="1:7" x14ac:dyDescent="0.2">
      <c r="A130" s="19"/>
      <c r="B130" s="170">
        <v>65</v>
      </c>
      <c r="C130" s="15"/>
      <c r="D130" s="13" t="s">
        <v>199</v>
      </c>
      <c r="E130" s="13" t="s">
        <v>147</v>
      </c>
      <c r="F130" s="62">
        <v>0.71180555555555547</v>
      </c>
      <c r="G130" s="62">
        <v>0.73125000000000007</v>
      </c>
    </row>
    <row r="131" spans="1:7" x14ac:dyDescent="0.2">
      <c r="B131" s="19">
        <v>66</v>
      </c>
      <c r="C131" s="24"/>
      <c r="D131" s="78" t="s">
        <v>200</v>
      </c>
      <c r="E131" s="78" t="s">
        <v>153</v>
      </c>
      <c r="F131" s="171">
        <v>0.71458333333333324</v>
      </c>
      <c r="G131" s="171">
        <v>0.73333333333333339</v>
      </c>
    </row>
    <row r="132" spans="1:7" x14ac:dyDescent="0.2">
      <c r="B132" s="19">
        <v>67</v>
      </c>
      <c r="C132" s="24"/>
      <c r="D132" s="174" t="s">
        <v>245</v>
      </c>
      <c r="E132" s="174" t="s">
        <v>145</v>
      </c>
      <c r="F132" s="175">
        <v>0.71736111111111101</v>
      </c>
      <c r="G132" s="171">
        <v>0.73541666666666661</v>
      </c>
    </row>
    <row r="133" spans="1:7" x14ac:dyDescent="0.2">
      <c r="B133" s="15">
        <v>68</v>
      </c>
      <c r="C133" s="13"/>
      <c r="D133" s="13" t="s">
        <v>247</v>
      </c>
      <c r="E133" s="62" t="s">
        <v>163</v>
      </c>
      <c r="F133" s="62">
        <v>0.72013888888888899</v>
      </c>
      <c r="G133" s="171">
        <v>0.73749999999999993</v>
      </c>
    </row>
    <row r="134" spans="1:7" x14ac:dyDescent="0.2">
      <c r="B134" s="27"/>
      <c r="C134" s="27"/>
      <c r="D134" s="28"/>
      <c r="E134" s="28"/>
      <c r="F134" s="74"/>
      <c r="G134" s="74"/>
    </row>
    <row r="135" spans="1:7" x14ac:dyDescent="0.2">
      <c r="B135" s="23">
        <v>68</v>
      </c>
      <c r="C135" s="78"/>
      <c r="D135" s="13"/>
      <c r="E135" s="13"/>
      <c r="F135" s="62">
        <v>0.73472222222222217</v>
      </c>
      <c r="G135" s="62">
        <v>0.75416666666666676</v>
      </c>
    </row>
    <row r="136" spans="1:7" x14ac:dyDescent="0.2">
      <c r="B136" s="23">
        <v>69</v>
      </c>
      <c r="C136" s="24"/>
      <c r="D136" s="43"/>
      <c r="E136" s="43"/>
      <c r="F136" s="61">
        <v>0.73749999999999993</v>
      </c>
      <c r="G136" s="61">
        <v>0.75624999999999998</v>
      </c>
    </row>
    <row r="137" spans="1:7" x14ac:dyDescent="0.2">
      <c r="B137" s="19">
        <v>70</v>
      </c>
      <c r="C137" s="15"/>
      <c r="D137" s="13"/>
      <c r="E137" s="13"/>
      <c r="F137" s="62">
        <v>0.7402777777777777</v>
      </c>
      <c r="G137" s="62">
        <v>0.7583333333333333</v>
      </c>
    </row>
    <row r="138" spans="1:7" x14ac:dyDescent="0.2">
      <c r="B138" s="19">
        <v>71</v>
      </c>
      <c r="C138" s="24"/>
      <c r="D138" s="13"/>
      <c r="E138" s="13"/>
      <c r="F138" s="62">
        <v>0.74305555555555547</v>
      </c>
      <c r="G138" s="62">
        <v>0.76041666666666663</v>
      </c>
    </row>
    <row r="139" spans="1:7" x14ac:dyDescent="0.2">
      <c r="B139" s="23">
        <v>72</v>
      </c>
      <c r="C139" s="15"/>
      <c r="D139" s="13"/>
      <c r="E139" s="13"/>
      <c r="F139" s="62">
        <v>0.74583333333333324</v>
      </c>
      <c r="G139" s="62">
        <v>0.76250000000000007</v>
      </c>
    </row>
    <row r="140" spans="1:7" x14ac:dyDescent="0.2">
      <c r="B140" s="19">
        <v>73</v>
      </c>
      <c r="C140" s="79"/>
      <c r="D140" s="43"/>
      <c r="E140" s="43"/>
      <c r="F140" s="61">
        <v>0.74861111111111101</v>
      </c>
      <c r="G140" s="61">
        <v>0.76458333333333339</v>
      </c>
    </row>
    <row r="141" spans="1:7" x14ac:dyDescent="0.2">
      <c r="B141" s="23">
        <v>74</v>
      </c>
      <c r="C141" s="78"/>
      <c r="D141" s="13"/>
      <c r="E141" s="13"/>
      <c r="F141" s="62">
        <v>0.75138888888888899</v>
      </c>
      <c r="G141" s="62">
        <v>0.76666666666666661</v>
      </c>
    </row>
    <row r="142" spans="1:7" x14ac:dyDescent="0.2">
      <c r="B142" s="19"/>
      <c r="C142" s="24"/>
      <c r="D142" s="13"/>
      <c r="E142" s="13"/>
      <c r="F142" s="62"/>
      <c r="G142" s="62"/>
    </row>
    <row r="144" spans="1:7" x14ac:dyDescent="0.2">
      <c r="B144" s="19"/>
      <c r="C144" s="24"/>
      <c r="D144" s="43"/>
      <c r="E144" s="43"/>
      <c r="F144" s="61"/>
      <c r="G144" s="61"/>
    </row>
    <row r="145" spans="2:7" x14ac:dyDescent="0.2">
      <c r="B145" s="23"/>
      <c r="C145" s="15"/>
      <c r="D145" s="13"/>
      <c r="E145" s="13"/>
      <c r="F145" s="62"/>
      <c r="G145" s="62"/>
    </row>
    <row r="146" spans="2:7" x14ac:dyDescent="0.2">
      <c r="B146" s="19"/>
      <c r="C146" s="79"/>
      <c r="D146" s="79"/>
      <c r="E146" s="79"/>
      <c r="F146" s="79"/>
      <c r="G146" s="79"/>
    </row>
    <row r="147" spans="2:7" x14ac:dyDescent="0.2">
      <c r="B147" s="23"/>
      <c r="C147" s="78"/>
    </row>
    <row r="148" spans="2:7" x14ac:dyDescent="0.2">
      <c r="B148" s="19"/>
      <c r="C148" s="24"/>
    </row>
    <row r="149" spans="2:7" x14ac:dyDescent="0.2">
      <c r="B149" s="54" t="s">
        <v>27</v>
      </c>
      <c r="C149" s="15"/>
    </row>
    <row r="150" spans="2:7" x14ac:dyDescent="0.2">
      <c r="B150" s="19">
        <f>1+B148</f>
        <v>1</v>
      </c>
      <c r="C150" s="24"/>
    </row>
    <row r="151" spans="2:7" x14ac:dyDescent="0.2">
      <c r="B151" s="23">
        <f>B150+1</f>
        <v>2</v>
      </c>
      <c r="C151" s="15"/>
      <c r="D151" s="52"/>
      <c r="E151" s="52"/>
      <c r="F151" s="52"/>
      <c r="G151" s="52"/>
    </row>
    <row r="152" spans="2:7" x14ac:dyDescent="0.2">
      <c r="B152" s="19">
        <f>B151+1</f>
        <v>3</v>
      </c>
      <c r="C152" s="79"/>
      <c r="D152" s="78"/>
      <c r="E152" s="78"/>
      <c r="F152" s="78"/>
      <c r="G152" s="78"/>
    </row>
    <row r="153" spans="2:7" x14ac:dyDescent="0.2">
      <c r="B153" s="23">
        <f>B152+1</f>
        <v>4</v>
      </c>
      <c r="C153" s="78"/>
      <c r="D153" s="43"/>
      <c r="E153" s="43"/>
      <c r="F153" s="61"/>
      <c r="G153" s="61"/>
    </row>
    <row r="154" spans="2:7" x14ac:dyDescent="0.2">
      <c r="B154" s="19">
        <f>B153+1</f>
        <v>5</v>
      </c>
      <c r="C154" s="24"/>
      <c r="D154" s="13"/>
      <c r="E154" s="13"/>
      <c r="F154" s="62"/>
      <c r="G154" s="62"/>
    </row>
    <row r="155" spans="2:7" ht="16" thickBot="1" x14ac:dyDescent="0.25">
      <c r="B155" s="56" t="s">
        <v>24</v>
      </c>
      <c r="C155" s="15"/>
      <c r="D155" s="43"/>
      <c r="E155" s="43"/>
      <c r="F155" s="61"/>
      <c r="G155" s="61"/>
    </row>
    <row r="156" spans="2:7" x14ac:dyDescent="0.2">
      <c r="B156" s="19">
        <f>1+B154</f>
        <v>6</v>
      </c>
      <c r="C156" s="24"/>
      <c r="D156" s="13"/>
      <c r="E156" s="13"/>
      <c r="F156" s="62"/>
      <c r="G156" s="62"/>
    </row>
    <row r="157" spans="2:7" x14ac:dyDescent="0.2">
      <c r="B157" s="23">
        <f>B156+1</f>
        <v>7</v>
      </c>
      <c r="C157" s="15"/>
      <c r="D157" s="79"/>
      <c r="E157" s="79"/>
      <c r="F157" s="79"/>
      <c r="G157" s="79"/>
    </row>
    <row r="158" spans="2:7" x14ac:dyDescent="0.2">
      <c r="B158" s="19">
        <f>B157+1</f>
        <v>8</v>
      </c>
      <c r="C158" s="78"/>
      <c r="D158" s="78"/>
      <c r="E158" s="78"/>
      <c r="F158" s="78"/>
      <c r="G158" s="78"/>
    </row>
    <row r="159" spans="2:7" x14ac:dyDescent="0.2">
      <c r="B159" s="23">
        <f>B158+1</f>
        <v>9</v>
      </c>
      <c r="D159" s="43"/>
      <c r="E159" s="43"/>
      <c r="F159" s="61"/>
      <c r="G159" s="61"/>
    </row>
    <row r="160" spans="2:7" x14ac:dyDescent="0.2">
      <c r="B160" s="19">
        <f>B159+1</f>
        <v>10</v>
      </c>
      <c r="D160" s="13"/>
      <c r="E160" s="13"/>
      <c r="F160" s="62"/>
      <c r="G160" s="62"/>
    </row>
    <row r="161" spans="4:7" x14ac:dyDescent="0.2">
      <c r="D161" s="43"/>
      <c r="E161" s="43"/>
      <c r="F161" s="61"/>
      <c r="G161" s="61"/>
    </row>
    <row r="162" spans="4:7" x14ac:dyDescent="0.2">
      <c r="D162" s="13"/>
      <c r="E162" s="13"/>
      <c r="F162" s="62"/>
      <c r="G162" s="62"/>
    </row>
    <row r="163" spans="4:7" x14ac:dyDescent="0.2">
      <c r="D163" s="79"/>
      <c r="E163" s="79"/>
      <c r="F163" s="79"/>
      <c r="G163" s="79"/>
    </row>
    <row r="164" spans="4:7" x14ac:dyDescent="0.2">
      <c r="D164" s="78"/>
      <c r="E164" s="78"/>
      <c r="F164" s="78"/>
      <c r="G164" s="78"/>
    </row>
    <row r="165" spans="4:7" x14ac:dyDescent="0.2">
      <c r="D165" s="43"/>
      <c r="E165" s="43"/>
      <c r="F165" s="61"/>
      <c r="G165" s="61"/>
    </row>
    <row r="166" spans="4:7" x14ac:dyDescent="0.2">
      <c r="D166" s="13"/>
      <c r="E166" s="13"/>
      <c r="F166" s="62"/>
      <c r="G166" s="62"/>
    </row>
    <row r="167" spans="4:7" x14ac:dyDescent="0.2">
      <c r="D167" s="43"/>
      <c r="E167" s="43"/>
      <c r="F167" s="61"/>
      <c r="G167" s="61"/>
    </row>
    <row r="168" spans="4:7" x14ac:dyDescent="0.2">
      <c r="D168" s="13"/>
      <c r="E168" s="13"/>
      <c r="F168" s="62"/>
      <c r="G168" s="62"/>
    </row>
    <row r="169" spans="4:7" x14ac:dyDescent="0.2">
      <c r="D169" s="79"/>
      <c r="E169" s="79"/>
      <c r="F169" s="79"/>
      <c r="G169" s="79"/>
    </row>
    <row r="170" spans="4:7" x14ac:dyDescent="0.2">
      <c r="D170" s="78"/>
      <c r="E170" s="78"/>
      <c r="F170" s="78"/>
      <c r="G170" s="78"/>
    </row>
    <row r="171" spans="4:7" x14ac:dyDescent="0.2">
      <c r="D171" s="43"/>
      <c r="E171" s="43"/>
      <c r="F171" s="61"/>
      <c r="G171" s="61"/>
    </row>
    <row r="172" spans="4:7" x14ac:dyDescent="0.2">
      <c r="D172" s="13"/>
      <c r="E172" s="13"/>
      <c r="F172" s="62"/>
      <c r="G172" s="62"/>
    </row>
    <row r="173" spans="4:7" x14ac:dyDescent="0.2">
      <c r="D173" s="43"/>
      <c r="E173" s="43"/>
      <c r="F173" s="61"/>
      <c r="G173" s="61"/>
    </row>
    <row r="174" spans="4:7" x14ac:dyDescent="0.2">
      <c r="D174" s="13"/>
      <c r="E174" s="13"/>
      <c r="F174" s="62"/>
      <c r="G174" s="62"/>
    </row>
    <row r="175" spans="4:7" x14ac:dyDescent="0.2">
      <c r="D175" s="79"/>
      <c r="E175" s="79"/>
      <c r="F175" s="79"/>
      <c r="G175" s="79"/>
    </row>
    <row r="176" spans="4:7" x14ac:dyDescent="0.2">
      <c r="D176" s="78"/>
      <c r="E176" s="78"/>
      <c r="F176" s="78"/>
      <c r="G176" s="78"/>
    </row>
    <row r="177" spans="4:7" x14ac:dyDescent="0.2">
      <c r="D177" s="43"/>
      <c r="E177" s="43"/>
      <c r="F177" s="61"/>
      <c r="G177" s="61"/>
    </row>
    <row r="178" spans="4:7" x14ac:dyDescent="0.2">
      <c r="D178" s="13"/>
      <c r="E178" s="13"/>
      <c r="F178" s="62"/>
      <c r="G178" s="62"/>
    </row>
    <row r="179" spans="4:7" x14ac:dyDescent="0.2">
      <c r="D179" s="43"/>
      <c r="E179" s="43"/>
      <c r="F179" s="61"/>
      <c r="G179" s="61"/>
    </row>
    <row r="180" spans="4:7" x14ac:dyDescent="0.2">
      <c r="D180" s="13"/>
      <c r="E180" s="13"/>
      <c r="F180" s="62"/>
      <c r="G180" s="62"/>
    </row>
    <row r="181" spans="4:7" x14ac:dyDescent="0.2">
      <c r="D181" s="78"/>
      <c r="E181" s="78"/>
      <c r="F181" s="78"/>
      <c r="G181" s="78"/>
    </row>
  </sheetData>
  <phoneticPr fontId="4" type="noConversion"/>
  <printOptions headings="1" gridLines="1"/>
  <pageMargins left="0.7" right="0.7" top="0.75" bottom="0.75" header="0.3" footer="0.3"/>
  <pageSetup paperSize="9" scale="10" fitToHeight="0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133"/>
  <sheetViews>
    <sheetView workbookViewId="0">
      <selection activeCell="H80" sqref="H80"/>
    </sheetView>
  </sheetViews>
  <sheetFormatPr baseColWidth="10" defaultColWidth="8.83203125" defaultRowHeight="15" x14ac:dyDescent="0.2"/>
  <cols>
    <col min="1" max="1" width="6" customWidth="1"/>
    <col min="2" max="2" width="7.5" customWidth="1"/>
    <col min="3" max="3" width="22.5" customWidth="1"/>
    <col min="4" max="4" width="13.5" customWidth="1"/>
    <col min="5" max="5" width="16.5" customWidth="1"/>
    <col min="6" max="6" width="12.1640625" customWidth="1"/>
  </cols>
  <sheetData>
    <row r="2" spans="1:6" ht="16" thickBot="1" x14ac:dyDescent="0.25">
      <c r="D2" t="s">
        <v>227</v>
      </c>
    </row>
    <row r="3" spans="1:6" ht="22" thickBot="1" x14ac:dyDescent="0.3">
      <c r="A3" s="8" t="s">
        <v>97</v>
      </c>
      <c r="B3" s="9"/>
      <c r="C3" s="10"/>
      <c r="D3" s="10" t="s">
        <v>228</v>
      </c>
      <c r="E3" s="110"/>
    </row>
    <row r="4" spans="1:6" ht="20" thickBot="1" x14ac:dyDescent="0.25">
      <c r="A4" s="6"/>
      <c r="B4" s="7"/>
      <c r="C4" s="40" t="s">
        <v>33</v>
      </c>
      <c r="D4" s="7"/>
      <c r="E4" s="111"/>
    </row>
    <row r="5" spans="1:6" ht="16" thickBot="1" x14ac:dyDescent="0.25">
      <c r="A5" s="45"/>
      <c r="B5" s="46" t="s">
        <v>31</v>
      </c>
      <c r="C5" s="46" t="s">
        <v>0</v>
      </c>
      <c r="D5" s="46" t="s">
        <v>1</v>
      </c>
      <c r="E5" s="109" t="s">
        <v>96</v>
      </c>
      <c r="F5" s="109" t="s">
        <v>134</v>
      </c>
    </row>
    <row r="6" spans="1:6" x14ac:dyDescent="0.2">
      <c r="A6" s="54" t="s">
        <v>22</v>
      </c>
      <c r="B6" s="52"/>
      <c r="C6" s="52"/>
      <c r="D6" s="52" t="s">
        <v>221</v>
      </c>
      <c r="E6" s="52">
        <v>3</v>
      </c>
    </row>
    <row r="7" spans="1:6" x14ac:dyDescent="0.2">
      <c r="A7" s="19">
        <v>101</v>
      </c>
      <c r="B7" s="78">
        <f>Finale!B14</f>
        <v>0</v>
      </c>
      <c r="C7" s="78">
        <f>Finale!C14</f>
        <v>0</v>
      </c>
      <c r="D7" s="78" t="s">
        <v>216</v>
      </c>
      <c r="E7" s="119">
        <v>3</v>
      </c>
      <c r="F7" s="119">
        <f>Finale!E14</f>
        <v>0</v>
      </c>
    </row>
    <row r="8" spans="1:6" x14ac:dyDescent="0.2">
      <c r="A8" s="23">
        <f>A7+1</f>
        <v>102</v>
      </c>
      <c r="B8" s="116">
        <f>Finale!B15</f>
        <v>0</v>
      </c>
      <c r="C8" s="116">
        <f>Finale!C15</f>
        <v>0</v>
      </c>
      <c r="D8" s="116" t="str">
        <f>Finale!D15</f>
        <v>Saskia Koppenol</v>
      </c>
      <c r="E8" s="120">
        <f>Finale!AJ15</f>
        <v>0</v>
      </c>
      <c r="F8" s="119">
        <f>Finale!E15</f>
        <v>0</v>
      </c>
    </row>
    <row r="9" spans="1:6" x14ac:dyDescent="0.2">
      <c r="A9" s="19">
        <f>A8+1</f>
        <v>103</v>
      </c>
      <c r="B9" s="78">
        <f>Finale!B16</f>
        <v>0</v>
      </c>
      <c r="C9" s="78">
        <f>Finale!C16</f>
        <v>0</v>
      </c>
      <c r="D9" s="78" t="str">
        <f>Finale!D16</f>
        <v>Jennifer van de Graaf</v>
      </c>
      <c r="E9" s="119">
        <f>Finale!AJ16</f>
        <v>0</v>
      </c>
      <c r="F9" s="119">
        <f>Finale!E16</f>
        <v>0</v>
      </c>
    </row>
    <row r="10" spans="1:6" x14ac:dyDescent="0.2">
      <c r="A10" s="23">
        <f>A9+1</f>
        <v>104</v>
      </c>
      <c r="B10" s="116">
        <f>Finale!B17</f>
        <v>0</v>
      </c>
      <c r="C10" s="116">
        <f>Finale!C17</f>
        <v>0</v>
      </c>
      <c r="D10" s="116">
        <f>Finale!D17</f>
        <v>0</v>
      </c>
      <c r="E10" s="120">
        <f>Finale!AJ17</f>
        <v>0</v>
      </c>
      <c r="F10" s="119">
        <f>Finale!E17</f>
        <v>0</v>
      </c>
    </row>
    <row r="11" spans="1:6" x14ac:dyDescent="0.2">
      <c r="A11" s="19">
        <f>A10+1</f>
        <v>105</v>
      </c>
      <c r="B11" s="78">
        <f>Finale!B18</f>
        <v>0</v>
      </c>
      <c r="C11" s="78">
        <f>Finale!C18</f>
        <v>0</v>
      </c>
      <c r="D11" s="78">
        <f>Finale!D18</f>
        <v>0</v>
      </c>
      <c r="E11" s="119">
        <f>Finale!AJ18</f>
        <v>0</v>
      </c>
      <c r="F11" s="119">
        <f>Finale!E18</f>
        <v>0</v>
      </c>
    </row>
    <row r="12" spans="1:6" x14ac:dyDescent="0.2">
      <c r="A12" s="54" t="s">
        <v>23</v>
      </c>
      <c r="B12" s="79"/>
      <c r="C12" s="79"/>
      <c r="D12" s="79"/>
      <c r="E12" s="79"/>
      <c r="F12" s="119">
        <f>Finale!E19</f>
        <v>1</v>
      </c>
    </row>
    <row r="13" spans="1:6" x14ac:dyDescent="0.2">
      <c r="A13" s="19">
        <f>1+A11</f>
        <v>106</v>
      </c>
      <c r="B13" s="78">
        <f>Finale!B20</f>
        <v>0</v>
      </c>
      <c r="C13" s="78">
        <f>Finale!C20</f>
        <v>0</v>
      </c>
      <c r="D13" s="78" t="str">
        <f>Finale!D20</f>
        <v>Whitney Marrien</v>
      </c>
      <c r="E13" s="119">
        <f>Finale!AJ20</f>
        <v>259200</v>
      </c>
      <c r="F13" s="119">
        <f>Finale!E20</f>
        <v>3</v>
      </c>
    </row>
    <row r="14" spans="1:6" x14ac:dyDescent="0.2">
      <c r="A14" s="23">
        <f>A13+1</f>
        <v>107</v>
      </c>
      <c r="B14" s="116">
        <f>Finale!B21</f>
        <v>0</v>
      </c>
      <c r="C14" s="116">
        <f>Finale!C21</f>
        <v>0</v>
      </c>
      <c r="D14" s="116" t="str">
        <f>Finale!D21</f>
        <v>Melissa Coppens</v>
      </c>
      <c r="E14" s="120">
        <f>Finale!AJ21</f>
        <v>259200</v>
      </c>
      <c r="F14" s="119">
        <f>Finale!E21</f>
        <v>3</v>
      </c>
    </row>
    <row r="15" spans="1:6" x14ac:dyDescent="0.2">
      <c r="A15" s="19">
        <f>A14+1</f>
        <v>108</v>
      </c>
      <c r="B15" s="78">
        <f>Finale!B22</f>
        <v>0</v>
      </c>
      <c r="C15" s="78">
        <f>Finale!C22</f>
        <v>0</v>
      </c>
      <c r="D15" s="78" t="s">
        <v>222</v>
      </c>
      <c r="E15" s="119">
        <f>Finale!AJ22</f>
        <v>0</v>
      </c>
      <c r="F15" s="119">
        <f>Finale!E22</f>
        <v>0</v>
      </c>
    </row>
    <row r="16" spans="1:6" x14ac:dyDescent="0.2">
      <c r="A16" s="23">
        <f>A15+1</f>
        <v>109</v>
      </c>
      <c r="B16" s="116">
        <f>Finale!B23</f>
        <v>0</v>
      </c>
      <c r="C16" s="116">
        <f>Finale!C23</f>
        <v>0</v>
      </c>
      <c r="D16" s="116" t="s">
        <v>212</v>
      </c>
      <c r="E16" s="120">
        <f>Finale!AJ23</f>
        <v>0</v>
      </c>
      <c r="F16" s="119">
        <f>Finale!E23</f>
        <v>0</v>
      </c>
    </row>
    <row r="17" spans="1:6" x14ac:dyDescent="0.2">
      <c r="A17" s="19">
        <f>A16+1</f>
        <v>110</v>
      </c>
      <c r="B17" s="78">
        <f>Finale!B24</f>
        <v>0</v>
      </c>
      <c r="C17" s="78">
        <f>Finale!C24</f>
        <v>0</v>
      </c>
      <c r="D17" s="78">
        <f>Finale!D24</f>
        <v>0</v>
      </c>
      <c r="E17" s="119">
        <f>Finale!AJ24</f>
        <v>0</v>
      </c>
      <c r="F17" s="119">
        <f>Finale!E24</f>
        <v>0</v>
      </c>
    </row>
    <row r="18" spans="1:6" x14ac:dyDescent="0.2">
      <c r="A18" s="54" t="s">
        <v>25</v>
      </c>
      <c r="B18" s="79"/>
      <c r="C18" s="79"/>
      <c r="D18" s="79"/>
      <c r="E18" s="79"/>
      <c r="F18" s="119">
        <f>Finale!E25</f>
        <v>0</v>
      </c>
    </row>
    <row r="19" spans="1:6" x14ac:dyDescent="0.2">
      <c r="A19" s="19">
        <f>1+A17</f>
        <v>111</v>
      </c>
      <c r="B19" s="78">
        <f>Finale!B26</f>
        <v>0</v>
      </c>
      <c r="C19" s="78">
        <f>Finale!C26</f>
        <v>0</v>
      </c>
      <c r="D19" s="78" t="s">
        <v>231</v>
      </c>
      <c r="E19" s="119">
        <v>1</v>
      </c>
      <c r="F19" s="119">
        <f>Finale!E26</f>
        <v>2</v>
      </c>
    </row>
    <row r="20" spans="1:6" x14ac:dyDescent="0.2">
      <c r="A20" s="23">
        <f>A19+1</f>
        <v>112</v>
      </c>
      <c r="B20" s="116">
        <f>Finale!B27</f>
        <v>0</v>
      </c>
      <c r="C20" s="116">
        <f>Finale!C27</f>
        <v>0</v>
      </c>
      <c r="D20" s="116" t="s">
        <v>209</v>
      </c>
      <c r="E20" s="120">
        <v>3</v>
      </c>
      <c r="F20" s="119">
        <f>Finale!E27</f>
        <v>0</v>
      </c>
    </row>
    <row r="21" spans="1:6" x14ac:dyDescent="0.2">
      <c r="A21" s="19">
        <f>A20+1</f>
        <v>113</v>
      </c>
      <c r="B21" s="78">
        <f>Finale!B28</f>
        <v>0</v>
      </c>
      <c r="C21" s="78">
        <f>Finale!C28</f>
        <v>0</v>
      </c>
      <c r="D21" s="78" t="s">
        <v>208</v>
      </c>
      <c r="E21" s="119">
        <v>3</v>
      </c>
      <c r="F21" s="119">
        <f>Finale!E28</f>
        <v>0</v>
      </c>
    </row>
    <row r="22" spans="1:6" x14ac:dyDescent="0.2">
      <c r="A22" s="23">
        <f>A21+1</f>
        <v>114</v>
      </c>
      <c r="B22" s="116">
        <f>Finale!B29</f>
        <v>0</v>
      </c>
      <c r="C22" s="116">
        <f>Finale!C29</f>
        <v>0</v>
      </c>
      <c r="D22" s="116" t="s">
        <v>232</v>
      </c>
      <c r="E22" s="120">
        <f>Finale!AJ29</f>
        <v>259200</v>
      </c>
      <c r="F22" s="119">
        <f>Finale!E29</f>
        <v>3</v>
      </c>
    </row>
    <row r="23" spans="1:6" x14ac:dyDescent="0.2">
      <c r="A23" s="19">
        <f>A22+1</f>
        <v>115</v>
      </c>
      <c r="B23" s="78">
        <f>Finale!B30</f>
        <v>0</v>
      </c>
      <c r="C23" s="78">
        <f>Finale!C30</f>
        <v>0</v>
      </c>
      <c r="D23" s="78" t="str">
        <f>Finale!D30</f>
        <v>Randy van Hoenselaar</v>
      </c>
      <c r="E23" s="119">
        <f>Finale!AJ30</f>
        <v>0</v>
      </c>
      <c r="F23" s="119">
        <f>Finale!E30</f>
        <v>0</v>
      </c>
    </row>
    <row r="24" spans="1:6" x14ac:dyDescent="0.2">
      <c r="A24" s="54" t="s">
        <v>27</v>
      </c>
      <c r="B24" s="79"/>
      <c r="C24" s="79"/>
      <c r="D24" s="79"/>
      <c r="E24" s="79"/>
      <c r="F24" s="119">
        <f>Finale!E31</f>
        <v>2</v>
      </c>
    </row>
    <row r="25" spans="1:6" x14ac:dyDescent="0.2">
      <c r="A25" s="19">
        <f>1+A23</f>
        <v>116</v>
      </c>
      <c r="B25" s="78">
        <f>Finale!B32</f>
        <v>0</v>
      </c>
      <c r="C25" s="78">
        <f>Finale!C32</f>
        <v>0</v>
      </c>
      <c r="D25" s="78" t="str">
        <f>Finale!D32</f>
        <v>Karlijn `s Gravenmade</v>
      </c>
      <c r="E25" s="119">
        <f>Finale!AJ32</f>
        <v>259200</v>
      </c>
      <c r="F25" s="119">
        <f>Finale!E32</f>
        <v>3</v>
      </c>
    </row>
    <row r="26" spans="1:6" x14ac:dyDescent="0.2">
      <c r="A26" s="23">
        <f>A25+1</f>
        <v>117</v>
      </c>
      <c r="B26" s="116">
        <f>Finale!B33</f>
        <v>0</v>
      </c>
      <c r="C26" s="116">
        <f>Finale!C33</f>
        <v>0</v>
      </c>
      <c r="D26" s="116" t="s">
        <v>230</v>
      </c>
      <c r="E26" s="120">
        <v>2</v>
      </c>
      <c r="F26" s="119">
        <f>Finale!E33</f>
        <v>2</v>
      </c>
    </row>
    <row r="27" spans="1:6" x14ac:dyDescent="0.2">
      <c r="A27" s="19">
        <f>A26+1</f>
        <v>118</v>
      </c>
      <c r="B27" s="78">
        <f>Finale!B34</f>
        <v>0</v>
      </c>
      <c r="C27" s="78">
        <f>Finale!C34</f>
        <v>0</v>
      </c>
      <c r="D27" s="78">
        <f>Finale!D34</f>
        <v>0</v>
      </c>
      <c r="E27" s="119">
        <f>Finale!AJ34</f>
        <v>0</v>
      </c>
      <c r="F27" s="119">
        <f>Finale!E34</f>
        <v>0</v>
      </c>
    </row>
    <row r="28" spans="1:6" x14ac:dyDescent="0.2">
      <c r="A28" s="23">
        <f>A27+1</f>
        <v>119</v>
      </c>
      <c r="B28" s="116">
        <f>Finale!B35</f>
        <v>0</v>
      </c>
      <c r="C28" s="116">
        <f>Finale!C35</f>
        <v>0</v>
      </c>
      <c r="D28" s="116" t="str">
        <f>Finale!D35</f>
        <v>Annabel Peeters</v>
      </c>
      <c r="E28" s="120">
        <f>Finale!AJ35</f>
        <v>86400</v>
      </c>
      <c r="F28" s="119">
        <f>Finale!E35</f>
        <v>1</v>
      </c>
    </row>
    <row r="29" spans="1:6" x14ac:dyDescent="0.2">
      <c r="A29" s="19">
        <f>A28+1</f>
        <v>120</v>
      </c>
      <c r="B29" s="78">
        <f>Finale!B36</f>
        <v>0</v>
      </c>
      <c r="C29" s="78">
        <f>Finale!C36</f>
        <v>0</v>
      </c>
      <c r="D29" s="78" t="s">
        <v>220</v>
      </c>
      <c r="E29" s="119">
        <v>3</v>
      </c>
      <c r="F29" s="119">
        <f>Finale!E36</f>
        <v>0</v>
      </c>
    </row>
    <row r="30" spans="1:6" ht="16" thickBot="1" x14ac:dyDescent="0.25">
      <c r="A30" s="56" t="s">
        <v>24</v>
      </c>
      <c r="B30" s="79"/>
      <c r="C30" s="79"/>
      <c r="D30" s="79" t="s">
        <v>201</v>
      </c>
      <c r="E30" s="79"/>
      <c r="F30" s="119">
        <f>Finale!E37</f>
        <v>0</v>
      </c>
    </row>
    <row r="31" spans="1:6" x14ac:dyDescent="0.2">
      <c r="A31" s="19">
        <f>1+A29</f>
        <v>121</v>
      </c>
      <c r="B31" s="78">
        <f>Finale!B38</f>
        <v>0</v>
      </c>
      <c r="C31" s="78">
        <f>Finale!C38</f>
        <v>0</v>
      </c>
      <c r="D31" s="78" t="s">
        <v>233</v>
      </c>
      <c r="E31" s="119">
        <v>2</v>
      </c>
      <c r="F31" s="119">
        <f>Finale!E38</f>
        <v>2</v>
      </c>
    </row>
    <row r="32" spans="1:6" x14ac:dyDescent="0.2">
      <c r="A32" s="23">
        <f>A31+1</f>
        <v>122</v>
      </c>
      <c r="B32" s="116">
        <f>Finale!B39</f>
        <v>0</v>
      </c>
      <c r="C32" s="116">
        <f>Finale!C39</f>
        <v>0</v>
      </c>
      <c r="D32" s="116" t="s">
        <v>234</v>
      </c>
      <c r="E32" s="120">
        <v>3</v>
      </c>
      <c r="F32" s="119">
        <f>Finale!E39</f>
        <v>1</v>
      </c>
    </row>
    <row r="33" spans="1:6" x14ac:dyDescent="0.2">
      <c r="A33" s="19">
        <f>A32+1</f>
        <v>123</v>
      </c>
      <c r="B33" s="78">
        <f>Finale!B40</f>
        <v>0</v>
      </c>
      <c r="C33" s="78">
        <f>Finale!C40</f>
        <v>0</v>
      </c>
      <c r="D33" s="78" t="s">
        <v>235</v>
      </c>
      <c r="E33" s="119">
        <v>2</v>
      </c>
      <c r="F33" s="119">
        <f>Finale!E40</f>
        <v>1</v>
      </c>
    </row>
    <row r="34" spans="1:6" x14ac:dyDescent="0.2">
      <c r="A34" s="23">
        <f>A33+1</f>
        <v>124</v>
      </c>
      <c r="B34" s="116">
        <f>Finale!B41</f>
        <v>0</v>
      </c>
      <c r="C34" s="116">
        <f>Finale!C41</f>
        <v>0</v>
      </c>
      <c r="D34" s="116" t="str">
        <f>Finale!D41</f>
        <v>Marjolein Vermaas</v>
      </c>
      <c r="E34" s="120">
        <f>Finale!AJ41</f>
        <v>259200</v>
      </c>
      <c r="F34" s="119">
        <f>Finale!E41</f>
        <v>3</v>
      </c>
    </row>
    <row r="35" spans="1:6" x14ac:dyDescent="0.2">
      <c r="A35" s="19">
        <f>A34+1</f>
        <v>125</v>
      </c>
      <c r="B35" s="78">
        <f>Finale!B42</f>
        <v>0</v>
      </c>
      <c r="C35" s="78">
        <f>Finale!C42</f>
        <v>0</v>
      </c>
      <c r="D35" s="78" t="s">
        <v>219</v>
      </c>
      <c r="E35" s="119">
        <v>1</v>
      </c>
      <c r="F35" s="119">
        <f>Finale!E42</f>
        <v>2</v>
      </c>
    </row>
    <row r="36" spans="1:6" x14ac:dyDescent="0.2">
      <c r="B36" s="78"/>
      <c r="C36" s="78"/>
      <c r="D36" s="78" t="s">
        <v>223</v>
      </c>
      <c r="E36" s="79"/>
      <c r="F36" s="119">
        <f>Finale!E43</f>
        <v>0</v>
      </c>
    </row>
    <row r="37" spans="1:6" x14ac:dyDescent="0.2">
      <c r="D37" t="s">
        <v>224</v>
      </c>
      <c r="E37" s="84"/>
    </row>
    <row r="38" spans="1:6" x14ac:dyDescent="0.2">
      <c r="D38" t="s">
        <v>225</v>
      </c>
      <c r="E38" s="84">
        <v>2</v>
      </c>
    </row>
    <row r="39" spans="1:6" x14ac:dyDescent="0.2">
      <c r="D39" t="s">
        <v>213</v>
      </c>
      <c r="E39" s="84">
        <v>1</v>
      </c>
    </row>
    <row r="40" spans="1:6" x14ac:dyDescent="0.2">
      <c r="D40" t="s">
        <v>236</v>
      </c>
      <c r="E40" s="84">
        <v>1</v>
      </c>
    </row>
    <row r="41" spans="1:6" x14ac:dyDescent="0.2">
      <c r="D41" t="s">
        <v>226</v>
      </c>
      <c r="E41" s="84">
        <v>3</v>
      </c>
    </row>
    <row r="42" spans="1:6" x14ac:dyDescent="0.2">
      <c r="D42" t="s">
        <v>237</v>
      </c>
      <c r="E42" s="84">
        <v>2</v>
      </c>
    </row>
    <row r="43" spans="1:6" x14ac:dyDescent="0.2">
      <c r="E43" s="84"/>
    </row>
    <row r="44" spans="1:6" x14ac:dyDescent="0.2">
      <c r="E44" s="84"/>
    </row>
    <row r="45" spans="1:6" x14ac:dyDescent="0.2">
      <c r="E45" s="84"/>
    </row>
    <row r="46" spans="1:6" x14ac:dyDescent="0.2">
      <c r="E46" s="84"/>
    </row>
    <row r="47" spans="1:6" x14ac:dyDescent="0.2">
      <c r="E47" s="84"/>
    </row>
    <row r="48" spans="1:6" x14ac:dyDescent="0.2">
      <c r="D48" t="s">
        <v>229</v>
      </c>
    </row>
    <row r="51" spans="4:4" x14ac:dyDescent="0.2">
      <c r="D51" t="s">
        <v>238</v>
      </c>
    </row>
    <row r="65" spans="2:7" x14ac:dyDescent="0.2">
      <c r="D65" t="s">
        <v>196</v>
      </c>
      <c r="E65" t="s">
        <v>147</v>
      </c>
    </row>
    <row r="66" spans="2:7" x14ac:dyDescent="0.2">
      <c r="D66" t="s">
        <v>212</v>
      </c>
    </row>
    <row r="72" spans="2:7" x14ac:dyDescent="0.2">
      <c r="B72">
        <v>69</v>
      </c>
      <c r="D72" t="s">
        <v>249</v>
      </c>
      <c r="E72" t="s">
        <v>167</v>
      </c>
      <c r="F72" s="4">
        <v>0.43055555555555558</v>
      </c>
      <c r="G72" s="4">
        <v>0.47083333333333338</v>
      </c>
    </row>
    <row r="73" spans="2:7" x14ac:dyDescent="0.2">
      <c r="B73">
        <v>19</v>
      </c>
      <c r="D73" t="s">
        <v>251</v>
      </c>
      <c r="E73" t="s">
        <v>145</v>
      </c>
      <c r="F73" s="4">
        <v>0.45416666666666666</v>
      </c>
      <c r="G73" s="4">
        <v>0.47291666666666665</v>
      </c>
    </row>
    <row r="74" spans="2:7" x14ac:dyDescent="0.2">
      <c r="B74">
        <v>20</v>
      </c>
      <c r="D74" t="s">
        <v>250</v>
      </c>
      <c r="E74" t="s">
        <v>145</v>
      </c>
      <c r="F74" s="4">
        <v>0.45694444444444443</v>
      </c>
      <c r="G74" s="4">
        <v>0.47500000000000003</v>
      </c>
    </row>
    <row r="75" spans="2:7" x14ac:dyDescent="0.2">
      <c r="D75" t="s">
        <v>183</v>
      </c>
      <c r="E75" t="s">
        <v>239</v>
      </c>
      <c r="F75" s="4">
        <v>0.4597222222222222</v>
      </c>
      <c r="G75" s="4">
        <v>0.4770833333333333</v>
      </c>
    </row>
    <row r="76" spans="2:7" x14ac:dyDescent="0.2">
      <c r="D76" t="s">
        <v>16</v>
      </c>
      <c r="E76" t="s">
        <v>240</v>
      </c>
      <c r="F76" s="4">
        <v>0.46249999999999997</v>
      </c>
      <c r="G76" s="4">
        <v>0.47916666666666669</v>
      </c>
    </row>
    <row r="77" spans="2:7" x14ac:dyDescent="0.2">
      <c r="D77" t="s">
        <v>165</v>
      </c>
      <c r="E77" t="s">
        <v>145</v>
      </c>
      <c r="F77" s="4">
        <v>0.46527777777777773</v>
      </c>
      <c r="G77" s="4">
        <v>0.48125000000000001</v>
      </c>
    </row>
    <row r="78" spans="2:7" x14ac:dyDescent="0.2">
      <c r="F78" s="4">
        <v>0.4680555555555555</v>
      </c>
      <c r="G78" s="4">
        <v>0.48333333333333334</v>
      </c>
    </row>
    <row r="80" spans="2:7" x14ac:dyDescent="0.2">
      <c r="F80" s="4">
        <v>0.48541666666666666</v>
      </c>
      <c r="G80" s="4">
        <v>0.50486111111111109</v>
      </c>
    </row>
    <row r="81" spans="2:7" x14ac:dyDescent="0.2">
      <c r="F81" s="4">
        <v>0.48819444444444443</v>
      </c>
      <c r="G81" s="4">
        <v>0.50694444444444442</v>
      </c>
    </row>
    <row r="82" spans="2:7" x14ac:dyDescent="0.2">
      <c r="F82" s="4">
        <v>0.4909722222222222</v>
      </c>
      <c r="G82" s="4">
        <v>0.50902777777777775</v>
      </c>
    </row>
    <row r="83" spans="2:7" x14ac:dyDescent="0.2">
      <c r="F83" s="4">
        <v>0.49374999999999997</v>
      </c>
      <c r="G83" s="4">
        <v>0.51111111111111118</v>
      </c>
    </row>
    <row r="84" spans="2:7" x14ac:dyDescent="0.2">
      <c r="F84" s="4">
        <v>0.49652777777777773</v>
      </c>
      <c r="G84" s="4">
        <v>0.5131944444444444</v>
      </c>
    </row>
    <row r="85" spans="2:7" x14ac:dyDescent="0.2">
      <c r="F85" s="4">
        <v>0.4993055555555555</v>
      </c>
      <c r="G85" s="4">
        <v>0.51527777777777783</v>
      </c>
    </row>
    <row r="86" spans="2:7" x14ac:dyDescent="0.2">
      <c r="B86">
        <v>70</v>
      </c>
      <c r="D86" t="s">
        <v>252</v>
      </c>
      <c r="E86" t="s">
        <v>167</v>
      </c>
      <c r="F86" s="4">
        <v>0.50208333333333333</v>
      </c>
      <c r="G86" s="4">
        <v>0.51736111111111105</v>
      </c>
    </row>
    <row r="98" spans="4:5" x14ac:dyDescent="0.2">
      <c r="D98" t="s">
        <v>241</v>
      </c>
    </row>
    <row r="99" spans="4:5" x14ac:dyDescent="0.2">
      <c r="D99" t="s">
        <v>242</v>
      </c>
      <c r="E99" t="s">
        <v>153</v>
      </c>
    </row>
    <row r="100" spans="4:5" x14ac:dyDescent="0.2">
      <c r="D100" t="s">
        <v>164</v>
      </c>
      <c r="E100" t="s">
        <v>147</v>
      </c>
    </row>
    <row r="105" spans="4:5" x14ac:dyDescent="0.2">
      <c r="D105" t="s">
        <v>243</v>
      </c>
    </row>
    <row r="108" spans="4:5" x14ac:dyDescent="0.2">
      <c r="D108" t="s">
        <v>248</v>
      </c>
      <c r="E108" t="s">
        <v>181</v>
      </c>
    </row>
    <row r="119" spans="4:7" x14ac:dyDescent="0.2">
      <c r="D119" t="s">
        <v>244</v>
      </c>
    </row>
    <row r="120" spans="4:7" x14ac:dyDescent="0.2">
      <c r="D120" t="s">
        <v>198</v>
      </c>
      <c r="E120" t="s">
        <v>154</v>
      </c>
    </row>
    <row r="123" spans="4:7" x14ac:dyDescent="0.2">
      <c r="D123" t="s">
        <v>197</v>
      </c>
      <c r="E123" t="s">
        <v>154</v>
      </c>
    </row>
    <row r="126" spans="4:7" x14ac:dyDescent="0.2">
      <c r="G126" s="4">
        <v>0.72291666666666676</v>
      </c>
    </row>
    <row r="127" spans="4:7" x14ac:dyDescent="0.2">
      <c r="G127" s="4">
        <v>0.72499999999999998</v>
      </c>
    </row>
    <row r="128" spans="4:7" x14ac:dyDescent="0.2">
      <c r="D128" t="s">
        <v>118</v>
      </c>
      <c r="G128" s="4">
        <v>0.7270833333333333</v>
      </c>
    </row>
    <row r="129" spans="2:7" x14ac:dyDescent="0.2">
      <c r="D129" t="s">
        <v>246</v>
      </c>
      <c r="G129" s="4">
        <v>0.72916666666666663</v>
      </c>
    </row>
    <row r="130" spans="2:7" x14ac:dyDescent="0.2">
      <c r="G130" s="4">
        <v>0.73125000000000007</v>
      </c>
    </row>
    <row r="131" spans="2:7" x14ac:dyDescent="0.2">
      <c r="G131" s="4">
        <v>0.73333333333333339</v>
      </c>
    </row>
    <row r="132" spans="2:7" x14ac:dyDescent="0.2">
      <c r="B132">
        <v>67</v>
      </c>
      <c r="D132" t="s">
        <v>245</v>
      </c>
      <c r="E132" t="s">
        <v>145</v>
      </c>
      <c r="F132" s="4">
        <v>0.71736111111111101</v>
      </c>
      <c r="G132" s="4">
        <v>0.73541666666666661</v>
      </c>
    </row>
    <row r="133" spans="2:7" x14ac:dyDescent="0.2">
      <c r="B133">
        <v>68</v>
      </c>
      <c r="D133" t="s">
        <v>247</v>
      </c>
      <c r="E133" t="s">
        <v>163</v>
      </c>
      <c r="F133" s="4">
        <v>0.72013888888888899</v>
      </c>
      <c r="G133" s="4">
        <v>0.73749999999999993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33"/>
  <sheetViews>
    <sheetView workbookViewId="0">
      <selection activeCell="H80" sqref="H80"/>
    </sheetView>
  </sheetViews>
  <sheetFormatPr baseColWidth="10" defaultColWidth="8.83203125" defaultRowHeight="15" x14ac:dyDescent="0.2"/>
  <cols>
    <col min="4" max="4" width="13.5" customWidth="1"/>
    <col min="6" max="6" width="11.5" customWidth="1"/>
    <col min="9" max="9" width="13.83203125" customWidth="1"/>
    <col min="13" max="13" width="9.5" bestFit="1" customWidth="1"/>
  </cols>
  <sheetData>
    <row r="1" spans="2:13" x14ac:dyDescent="0.2">
      <c r="B1" s="1"/>
      <c r="F1" s="5"/>
    </row>
    <row r="2" spans="2:13" x14ac:dyDescent="0.2">
      <c r="B2" s="1"/>
      <c r="D2" t="s">
        <v>227</v>
      </c>
      <c r="H2">
        <v>1</v>
      </c>
      <c r="I2" t="s">
        <v>4</v>
      </c>
    </row>
    <row r="3" spans="2:13" x14ac:dyDescent="0.2">
      <c r="B3" s="1"/>
      <c r="D3" t="s">
        <v>228</v>
      </c>
      <c r="I3" t="s">
        <v>6</v>
      </c>
      <c r="M3" t="s">
        <v>30</v>
      </c>
    </row>
    <row r="4" spans="2:13" x14ac:dyDescent="0.2">
      <c r="B4" s="1"/>
      <c r="H4">
        <v>3</v>
      </c>
      <c r="I4" t="s">
        <v>5</v>
      </c>
    </row>
    <row r="5" spans="2:13" x14ac:dyDescent="0.2">
      <c r="B5" s="1"/>
      <c r="H5">
        <v>4</v>
      </c>
      <c r="I5" t="s">
        <v>10</v>
      </c>
    </row>
    <row r="6" spans="2:13" x14ac:dyDescent="0.2">
      <c r="B6" s="1"/>
      <c r="D6" t="s">
        <v>221</v>
      </c>
      <c r="E6">
        <v>3</v>
      </c>
      <c r="H6">
        <v>5</v>
      </c>
      <c r="I6" t="s">
        <v>29</v>
      </c>
    </row>
    <row r="7" spans="2:13" x14ac:dyDescent="0.2">
      <c r="B7" s="1"/>
      <c r="D7" t="s">
        <v>216</v>
      </c>
      <c r="E7">
        <v>3</v>
      </c>
    </row>
    <row r="11" spans="2:13" x14ac:dyDescent="0.2">
      <c r="B11" s="1"/>
    </row>
    <row r="12" spans="2:13" x14ac:dyDescent="0.2">
      <c r="B12" s="1"/>
    </row>
    <row r="15" spans="2:13" x14ac:dyDescent="0.2">
      <c r="B15" s="1"/>
      <c r="D15" t="s">
        <v>222</v>
      </c>
    </row>
    <row r="16" spans="2:13" x14ac:dyDescent="0.2">
      <c r="D16" t="s">
        <v>212</v>
      </c>
    </row>
    <row r="17" spans="2:5" x14ac:dyDescent="0.2">
      <c r="B17" s="1"/>
    </row>
    <row r="18" spans="2:5" x14ac:dyDescent="0.2">
      <c r="B18" s="1"/>
    </row>
    <row r="19" spans="2:5" x14ac:dyDescent="0.2">
      <c r="B19" s="1"/>
      <c r="D19" t="s">
        <v>231</v>
      </c>
      <c r="E19">
        <v>1</v>
      </c>
    </row>
    <row r="20" spans="2:5" x14ac:dyDescent="0.2">
      <c r="B20" s="1"/>
      <c r="D20" t="s">
        <v>209</v>
      </c>
      <c r="E20">
        <v>3</v>
      </c>
    </row>
    <row r="21" spans="2:5" x14ac:dyDescent="0.2">
      <c r="B21" s="1"/>
      <c r="D21" t="s">
        <v>208</v>
      </c>
      <c r="E21">
        <v>3</v>
      </c>
    </row>
    <row r="22" spans="2:5" x14ac:dyDescent="0.2">
      <c r="B22" s="1"/>
      <c r="D22" t="s">
        <v>232</v>
      </c>
    </row>
    <row r="23" spans="2:5" x14ac:dyDescent="0.2">
      <c r="B23" s="1"/>
    </row>
    <row r="25" spans="2:5" x14ac:dyDescent="0.2">
      <c r="B25" s="1"/>
    </row>
    <row r="26" spans="2:5" x14ac:dyDescent="0.2">
      <c r="D26" t="s">
        <v>230</v>
      </c>
      <c r="E26">
        <v>2</v>
      </c>
    </row>
    <row r="27" spans="2:5" x14ac:dyDescent="0.2">
      <c r="B27" s="1"/>
    </row>
    <row r="29" spans="2:5" x14ac:dyDescent="0.2">
      <c r="B29" s="1"/>
      <c r="D29" t="s">
        <v>220</v>
      </c>
      <c r="E29">
        <v>3</v>
      </c>
    </row>
    <row r="30" spans="2:5" x14ac:dyDescent="0.2">
      <c r="D30" t="s">
        <v>201</v>
      </c>
    </row>
    <row r="31" spans="2:5" x14ac:dyDescent="0.2">
      <c r="D31" t="s">
        <v>233</v>
      </c>
      <c r="E31">
        <v>2</v>
      </c>
    </row>
    <row r="32" spans="2:5" x14ac:dyDescent="0.2">
      <c r="D32" t="s">
        <v>234</v>
      </c>
      <c r="E32">
        <v>3</v>
      </c>
    </row>
    <row r="33" spans="4:5" x14ac:dyDescent="0.2">
      <c r="D33" t="s">
        <v>235</v>
      </c>
      <c r="E33">
        <v>2</v>
      </c>
    </row>
    <row r="35" spans="4:5" x14ac:dyDescent="0.2">
      <c r="D35" t="s">
        <v>219</v>
      </c>
      <c r="E35">
        <v>1</v>
      </c>
    </row>
    <row r="36" spans="4:5" x14ac:dyDescent="0.2">
      <c r="D36" t="s">
        <v>223</v>
      </c>
    </row>
    <row r="37" spans="4:5" x14ac:dyDescent="0.2">
      <c r="D37" t="s">
        <v>224</v>
      </c>
    </row>
    <row r="38" spans="4:5" x14ac:dyDescent="0.2">
      <c r="D38" t="s">
        <v>225</v>
      </c>
      <c r="E38">
        <v>2</v>
      </c>
    </row>
    <row r="39" spans="4:5" x14ac:dyDescent="0.2">
      <c r="D39" t="s">
        <v>213</v>
      </c>
      <c r="E39">
        <v>1</v>
      </c>
    </row>
    <row r="40" spans="4:5" x14ac:dyDescent="0.2">
      <c r="D40" t="s">
        <v>236</v>
      </c>
      <c r="E40">
        <v>1</v>
      </c>
    </row>
    <row r="41" spans="4:5" x14ac:dyDescent="0.2">
      <c r="D41" t="s">
        <v>226</v>
      </c>
      <c r="E41">
        <v>3</v>
      </c>
    </row>
    <row r="42" spans="4:5" x14ac:dyDescent="0.2">
      <c r="D42" t="s">
        <v>237</v>
      </c>
      <c r="E42">
        <v>2</v>
      </c>
    </row>
    <row r="48" spans="4:5" x14ac:dyDescent="0.2">
      <c r="D48" t="s">
        <v>229</v>
      </c>
    </row>
    <row r="51" spans="4:4" x14ac:dyDescent="0.2">
      <c r="D51" t="s">
        <v>238</v>
      </c>
    </row>
    <row r="65" spans="2:7" x14ac:dyDescent="0.2">
      <c r="D65" t="s">
        <v>196</v>
      </c>
      <c r="E65" t="s">
        <v>147</v>
      </c>
    </row>
    <row r="66" spans="2:7" x14ac:dyDescent="0.2">
      <c r="D66" t="s">
        <v>212</v>
      </c>
    </row>
    <row r="72" spans="2:7" x14ac:dyDescent="0.2">
      <c r="B72">
        <v>69</v>
      </c>
      <c r="D72" t="s">
        <v>249</v>
      </c>
      <c r="E72" t="s">
        <v>167</v>
      </c>
      <c r="F72" s="4">
        <v>0.43055555555555558</v>
      </c>
      <c r="G72" s="4">
        <v>0.47083333333333338</v>
      </c>
    </row>
    <row r="73" spans="2:7" x14ac:dyDescent="0.2">
      <c r="B73">
        <v>19</v>
      </c>
      <c r="D73" t="s">
        <v>251</v>
      </c>
      <c r="E73" t="s">
        <v>145</v>
      </c>
      <c r="F73" s="4">
        <v>0.45416666666666666</v>
      </c>
      <c r="G73" s="4">
        <v>0.47291666666666665</v>
      </c>
    </row>
    <row r="74" spans="2:7" x14ac:dyDescent="0.2">
      <c r="B74">
        <v>20</v>
      </c>
      <c r="D74" t="s">
        <v>250</v>
      </c>
      <c r="E74" t="s">
        <v>145</v>
      </c>
      <c r="F74" s="4">
        <v>0.45694444444444443</v>
      </c>
      <c r="G74" s="4">
        <v>0.47500000000000003</v>
      </c>
    </row>
    <row r="75" spans="2:7" x14ac:dyDescent="0.2">
      <c r="D75" t="s">
        <v>183</v>
      </c>
      <c r="E75" t="s">
        <v>239</v>
      </c>
      <c r="F75" s="4">
        <v>0.4597222222222222</v>
      </c>
      <c r="G75" s="4">
        <v>0.4770833333333333</v>
      </c>
    </row>
    <row r="76" spans="2:7" x14ac:dyDescent="0.2">
      <c r="D76" t="s">
        <v>16</v>
      </c>
      <c r="E76" t="s">
        <v>240</v>
      </c>
      <c r="F76" s="4">
        <v>0.46249999999999997</v>
      </c>
      <c r="G76" s="4">
        <v>0.47916666666666669</v>
      </c>
    </row>
    <row r="77" spans="2:7" x14ac:dyDescent="0.2">
      <c r="D77" t="s">
        <v>165</v>
      </c>
      <c r="E77" t="s">
        <v>145</v>
      </c>
      <c r="F77" s="4">
        <v>0.46527777777777773</v>
      </c>
      <c r="G77" s="4">
        <v>0.48125000000000001</v>
      </c>
    </row>
    <row r="78" spans="2:7" x14ac:dyDescent="0.2">
      <c r="F78" s="4">
        <v>0.4680555555555555</v>
      </c>
      <c r="G78" s="4">
        <v>0.48333333333333334</v>
      </c>
    </row>
    <row r="80" spans="2:7" x14ac:dyDescent="0.2">
      <c r="F80" s="4">
        <v>0.48541666666666666</v>
      </c>
      <c r="G80" s="4">
        <v>0.50486111111111109</v>
      </c>
    </row>
    <row r="81" spans="2:7" x14ac:dyDescent="0.2">
      <c r="F81" s="4">
        <v>0.48819444444444443</v>
      </c>
      <c r="G81" s="4">
        <v>0.50694444444444442</v>
      </c>
    </row>
    <row r="82" spans="2:7" x14ac:dyDescent="0.2">
      <c r="F82" s="4">
        <v>0.4909722222222222</v>
      </c>
      <c r="G82" s="4">
        <v>0.50902777777777775</v>
      </c>
    </row>
    <row r="83" spans="2:7" x14ac:dyDescent="0.2">
      <c r="F83" s="4">
        <v>0.49374999999999997</v>
      </c>
      <c r="G83" s="4">
        <v>0.51111111111111118</v>
      </c>
    </row>
    <row r="84" spans="2:7" x14ac:dyDescent="0.2">
      <c r="F84" s="4">
        <v>0.49652777777777773</v>
      </c>
      <c r="G84" s="4">
        <v>0.5131944444444444</v>
      </c>
    </row>
    <row r="85" spans="2:7" x14ac:dyDescent="0.2">
      <c r="F85" s="4">
        <v>0.4993055555555555</v>
      </c>
      <c r="G85" s="4">
        <v>0.51527777777777783</v>
      </c>
    </row>
    <row r="86" spans="2:7" x14ac:dyDescent="0.2">
      <c r="B86">
        <v>70</v>
      </c>
      <c r="D86" t="s">
        <v>252</v>
      </c>
      <c r="E86" t="s">
        <v>167</v>
      </c>
      <c r="F86" s="4">
        <v>0.50208333333333333</v>
      </c>
      <c r="G86" s="4">
        <v>0.51736111111111105</v>
      </c>
    </row>
    <row r="98" spans="4:5" x14ac:dyDescent="0.2">
      <c r="D98" t="s">
        <v>241</v>
      </c>
    </row>
    <row r="99" spans="4:5" x14ac:dyDescent="0.2">
      <c r="D99" t="s">
        <v>242</v>
      </c>
      <c r="E99" t="s">
        <v>153</v>
      </c>
    </row>
    <row r="100" spans="4:5" x14ac:dyDescent="0.2">
      <c r="D100" t="s">
        <v>164</v>
      </c>
      <c r="E100" t="s">
        <v>147</v>
      </c>
    </row>
    <row r="105" spans="4:5" x14ac:dyDescent="0.2">
      <c r="D105" t="s">
        <v>243</v>
      </c>
    </row>
    <row r="108" spans="4:5" x14ac:dyDescent="0.2">
      <c r="D108" t="s">
        <v>248</v>
      </c>
      <c r="E108" t="s">
        <v>181</v>
      </c>
    </row>
    <row r="119" spans="4:7" x14ac:dyDescent="0.2">
      <c r="D119" t="s">
        <v>244</v>
      </c>
    </row>
    <row r="120" spans="4:7" x14ac:dyDescent="0.2">
      <c r="D120" t="s">
        <v>198</v>
      </c>
      <c r="E120" t="s">
        <v>154</v>
      </c>
    </row>
    <row r="123" spans="4:7" x14ac:dyDescent="0.2">
      <c r="D123" t="s">
        <v>197</v>
      </c>
      <c r="E123" t="s">
        <v>154</v>
      </c>
    </row>
    <row r="126" spans="4:7" x14ac:dyDescent="0.2">
      <c r="G126" s="4">
        <v>0.72291666666666676</v>
      </c>
    </row>
    <row r="127" spans="4:7" x14ac:dyDescent="0.2">
      <c r="G127" s="4">
        <v>0.72499999999999998</v>
      </c>
    </row>
    <row r="128" spans="4:7" x14ac:dyDescent="0.2">
      <c r="D128" t="s">
        <v>118</v>
      </c>
      <c r="G128" s="4">
        <v>0.7270833333333333</v>
      </c>
    </row>
    <row r="129" spans="2:7" x14ac:dyDescent="0.2">
      <c r="D129" t="s">
        <v>246</v>
      </c>
      <c r="G129" s="4">
        <v>0.72916666666666663</v>
      </c>
    </row>
    <row r="130" spans="2:7" x14ac:dyDescent="0.2">
      <c r="G130" s="4">
        <v>0.73125000000000007</v>
      </c>
    </row>
    <row r="131" spans="2:7" x14ac:dyDescent="0.2">
      <c r="G131" s="4">
        <v>0.73333333333333339</v>
      </c>
    </row>
    <row r="132" spans="2:7" x14ac:dyDescent="0.2">
      <c r="B132">
        <v>67</v>
      </c>
      <c r="D132" t="s">
        <v>245</v>
      </c>
      <c r="E132" t="s">
        <v>145</v>
      </c>
      <c r="F132" s="4">
        <v>0.71736111111111101</v>
      </c>
      <c r="G132" s="4">
        <v>0.73541666666666661</v>
      </c>
    </row>
    <row r="133" spans="2:7" x14ac:dyDescent="0.2">
      <c r="B133">
        <v>68</v>
      </c>
      <c r="D133" t="s">
        <v>247</v>
      </c>
      <c r="E133" t="s">
        <v>163</v>
      </c>
      <c r="F133" s="4">
        <v>0.72013888888888899</v>
      </c>
      <c r="G133" s="4">
        <v>0.73749999999999993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1048112"/>
  <sheetViews>
    <sheetView zoomScaleNormal="100" workbookViewId="0">
      <pane xSplit="4" ySplit="12" topLeftCell="E13" activePane="bottomRight" state="frozen"/>
      <selection activeCell="H80" sqref="H80"/>
      <selection pane="topRight" activeCell="H80" sqref="H80"/>
      <selection pane="bottomLeft" activeCell="H80" sqref="H80"/>
      <selection pane="bottomRight" activeCell="H80" sqref="H80"/>
    </sheetView>
  </sheetViews>
  <sheetFormatPr baseColWidth="10" defaultColWidth="8.83203125" defaultRowHeight="15" x14ac:dyDescent="0.2"/>
  <cols>
    <col min="1" max="1" width="6" customWidth="1"/>
    <col min="2" max="2" width="7.5" customWidth="1"/>
    <col min="3" max="3" width="22.5" customWidth="1"/>
    <col min="4" max="4" width="10.83203125" customWidth="1"/>
    <col min="5" max="5" width="9.1640625" customWidth="1"/>
    <col min="6" max="7" width="9.1640625" style="137" customWidth="1"/>
    <col min="8" max="35" width="10.83203125" customWidth="1"/>
    <col min="36" max="36" width="8.83203125" customWidth="1"/>
    <col min="37" max="37" width="19.83203125" customWidth="1"/>
  </cols>
  <sheetData>
    <row r="1" spans="1:38" ht="11" customHeight="1" x14ac:dyDescent="0.2">
      <c r="A1" s="91" t="s">
        <v>37</v>
      </c>
      <c r="B1" s="92"/>
      <c r="C1" s="92"/>
      <c r="D1" s="92"/>
      <c r="E1" s="91" t="s">
        <v>37</v>
      </c>
      <c r="F1" s="131"/>
      <c r="G1" s="131"/>
      <c r="H1" s="92"/>
      <c r="I1" s="92"/>
      <c r="J1" s="92"/>
      <c r="K1" s="92"/>
      <c r="L1" s="92"/>
      <c r="M1" s="91" t="s">
        <v>37</v>
      </c>
      <c r="N1" s="92"/>
      <c r="O1" s="92"/>
      <c r="P1" s="92"/>
      <c r="Q1" s="92"/>
      <c r="R1" s="92"/>
      <c r="S1" s="92"/>
      <c r="T1" s="92"/>
      <c r="U1" s="91" t="s">
        <v>37</v>
      </c>
      <c r="V1" s="92"/>
      <c r="W1" s="92"/>
      <c r="X1" s="92"/>
      <c r="Y1" s="92"/>
      <c r="Z1" s="92"/>
      <c r="AA1" s="92"/>
      <c r="AB1" s="91" t="s">
        <v>37</v>
      </c>
      <c r="AC1" s="92"/>
      <c r="AD1" s="92"/>
      <c r="AE1" s="92"/>
      <c r="AF1" s="89"/>
      <c r="AG1" s="89"/>
      <c r="AH1" s="89"/>
      <c r="AI1" s="89"/>
      <c r="AJ1" s="89"/>
      <c r="AK1" s="89"/>
      <c r="AL1" s="89"/>
    </row>
    <row r="2" spans="1:38" ht="11" customHeight="1" x14ac:dyDescent="0.2">
      <c r="A2" s="93">
        <v>5</v>
      </c>
      <c r="B2" s="94" t="s">
        <v>67</v>
      </c>
      <c r="C2" s="92"/>
      <c r="D2" s="92" t="s">
        <v>227</v>
      </c>
      <c r="E2" s="93"/>
      <c r="F2" s="132"/>
      <c r="G2" s="132"/>
      <c r="H2" s="94" t="s">
        <v>68</v>
      </c>
      <c r="I2" s="92"/>
      <c r="J2" s="92"/>
      <c r="K2" s="92"/>
      <c r="L2" s="92"/>
      <c r="M2" s="93">
        <v>15</v>
      </c>
      <c r="N2" s="94" t="s">
        <v>69</v>
      </c>
      <c r="O2" s="92"/>
      <c r="P2" s="92"/>
      <c r="Q2" s="92"/>
      <c r="R2" s="92"/>
      <c r="S2" s="92"/>
      <c r="T2" s="92"/>
      <c r="U2" s="93">
        <v>10</v>
      </c>
      <c r="V2" s="94" t="s">
        <v>70</v>
      </c>
      <c r="W2" s="92"/>
      <c r="X2" s="92"/>
      <c r="Y2" s="92"/>
      <c r="Z2" s="92"/>
      <c r="AA2" s="92"/>
      <c r="AB2" s="93">
        <v>5</v>
      </c>
      <c r="AC2" s="94" t="s">
        <v>71</v>
      </c>
      <c r="AD2" s="92"/>
      <c r="AE2" s="92"/>
      <c r="AF2" s="89"/>
      <c r="AG2" s="89"/>
      <c r="AH2" s="89"/>
      <c r="AI2" s="89"/>
      <c r="AJ2" s="89"/>
      <c r="AK2" s="89"/>
      <c r="AL2" s="89"/>
    </row>
    <row r="3" spans="1:38" ht="11" customHeight="1" x14ac:dyDescent="0.2">
      <c r="A3" s="93">
        <v>0</v>
      </c>
      <c r="B3" s="94" t="s">
        <v>72</v>
      </c>
      <c r="C3" s="92"/>
      <c r="D3" s="92" t="s">
        <v>228</v>
      </c>
      <c r="E3" s="93">
        <v>10000</v>
      </c>
      <c r="F3" s="132"/>
      <c r="G3" s="132"/>
      <c r="H3" s="94"/>
      <c r="I3" s="92"/>
      <c r="J3" s="92"/>
      <c r="K3" s="92"/>
      <c r="L3" s="92"/>
      <c r="M3" s="93">
        <v>20</v>
      </c>
      <c r="N3" s="94" t="s">
        <v>73</v>
      </c>
      <c r="O3" s="92"/>
      <c r="P3" s="92"/>
      <c r="Q3" s="92"/>
      <c r="R3" s="92"/>
      <c r="S3" s="92"/>
      <c r="T3" s="92"/>
      <c r="U3" s="93">
        <v>10000</v>
      </c>
      <c r="V3" s="94" t="s">
        <v>74</v>
      </c>
      <c r="W3" s="92"/>
      <c r="X3" s="92"/>
      <c r="Y3" s="92"/>
      <c r="Z3" s="92"/>
      <c r="AA3" s="92"/>
      <c r="AB3" s="93">
        <v>10</v>
      </c>
      <c r="AC3" s="94" t="s">
        <v>75</v>
      </c>
      <c r="AD3" s="92"/>
      <c r="AE3" s="92"/>
      <c r="AF3" s="89"/>
      <c r="AG3" s="89"/>
      <c r="AH3" s="89"/>
      <c r="AI3" s="89"/>
      <c r="AJ3" s="89"/>
      <c r="AK3" s="89"/>
      <c r="AL3" s="89"/>
    </row>
    <row r="4" spans="1:38" ht="11" customHeight="1" x14ac:dyDescent="0.2">
      <c r="A4" s="93">
        <v>0</v>
      </c>
      <c r="B4" s="94" t="s">
        <v>76</v>
      </c>
      <c r="C4" s="92"/>
      <c r="D4" s="92"/>
      <c r="E4" s="93">
        <v>20</v>
      </c>
      <c r="F4" s="132"/>
      <c r="G4" s="132"/>
      <c r="H4" s="94" t="s">
        <v>77</v>
      </c>
      <c r="I4" s="92"/>
      <c r="J4" s="92"/>
      <c r="K4" s="92"/>
      <c r="L4" s="92"/>
      <c r="M4" s="93">
        <v>20</v>
      </c>
      <c r="N4" s="94" t="s">
        <v>78</v>
      </c>
      <c r="O4" s="92"/>
      <c r="P4" s="92"/>
      <c r="Q4" s="92"/>
      <c r="R4" s="92"/>
      <c r="S4" s="92"/>
      <c r="T4" s="92"/>
      <c r="U4" s="93">
        <v>5</v>
      </c>
      <c r="V4" s="94" t="s">
        <v>79</v>
      </c>
      <c r="W4" s="92"/>
      <c r="X4" s="92"/>
      <c r="Y4" s="92"/>
      <c r="Z4" s="92"/>
      <c r="AA4" s="92"/>
      <c r="AB4" s="93">
        <v>10</v>
      </c>
      <c r="AC4" s="94" t="s">
        <v>38</v>
      </c>
      <c r="AD4" s="92"/>
      <c r="AE4" s="92"/>
      <c r="AF4" s="89"/>
      <c r="AG4" s="89"/>
      <c r="AH4" s="89"/>
      <c r="AI4" s="89"/>
      <c r="AJ4" s="89"/>
      <c r="AK4" s="89"/>
      <c r="AL4" s="89"/>
    </row>
    <row r="5" spans="1:38" ht="11" customHeight="1" x14ac:dyDescent="0.2">
      <c r="A5" s="93">
        <v>10000</v>
      </c>
      <c r="B5" s="94" t="s">
        <v>80</v>
      </c>
      <c r="C5" s="92"/>
      <c r="D5" s="92"/>
      <c r="E5" s="93">
        <v>10000</v>
      </c>
      <c r="F5" s="132"/>
      <c r="G5" s="132"/>
      <c r="H5" s="94" t="s">
        <v>81</v>
      </c>
      <c r="I5" s="92"/>
      <c r="J5" s="92"/>
      <c r="K5" s="92"/>
      <c r="L5" s="92"/>
      <c r="M5" s="93">
        <v>10000</v>
      </c>
      <c r="N5" s="94" t="s">
        <v>82</v>
      </c>
      <c r="O5" s="92"/>
      <c r="P5" s="92"/>
      <c r="Q5" s="92"/>
      <c r="R5" s="92"/>
      <c r="S5" s="92"/>
      <c r="T5" s="92"/>
      <c r="U5" s="93">
        <v>5</v>
      </c>
      <c r="V5" s="94" t="s">
        <v>83</v>
      </c>
      <c r="W5" s="92"/>
      <c r="X5" s="92"/>
      <c r="Y5" s="92"/>
      <c r="Z5" s="92"/>
      <c r="AA5" s="92"/>
      <c r="AB5" s="93"/>
      <c r="AC5" s="94" t="s">
        <v>84</v>
      </c>
      <c r="AD5" s="92"/>
      <c r="AE5" s="92"/>
      <c r="AF5" s="89"/>
      <c r="AG5" s="89"/>
      <c r="AH5" s="89"/>
      <c r="AI5" s="89"/>
      <c r="AJ5" s="89"/>
      <c r="AK5" s="89"/>
      <c r="AL5" s="89"/>
    </row>
    <row r="6" spans="1:38" ht="11" customHeight="1" x14ac:dyDescent="0.2">
      <c r="A6" s="93">
        <v>10000</v>
      </c>
      <c r="B6" s="94" t="s">
        <v>85</v>
      </c>
      <c r="C6" s="92"/>
      <c r="D6" s="92" t="s">
        <v>221</v>
      </c>
      <c r="E6" s="93">
        <v>3</v>
      </c>
      <c r="F6" s="132"/>
      <c r="G6" s="132"/>
      <c r="H6" s="94" t="s">
        <v>86</v>
      </c>
      <c r="I6" s="92"/>
      <c r="J6" s="92"/>
      <c r="K6" s="92"/>
      <c r="L6" s="92"/>
      <c r="M6" s="93">
        <v>5</v>
      </c>
      <c r="N6" s="94" t="s">
        <v>87</v>
      </c>
      <c r="O6" s="92"/>
      <c r="P6" s="92"/>
      <c r="Q6" s="92"/>
      <c r="R6" s="92"/>
      <c r="S6" s="92"/>
      <c r="T6" s="92"/>
      <c r="U6" s="93">
        <v>10</v>
      </c>
      <c r="V6" s="94" t="s">
        <v>88</v>
      </c>
      <c r="W6" s="92"/>
      <c r="X6" s="92"/>
      <c r="Y6" s="92"/>
      <c r="Z6" s="92"/>
      <c r="AA6" s="92"/>
      <c r="AB6" s="92"/>
      <c r="AC6" s="92"/>
      <c r="AD6" s="92"/>
      <c r="AE6" s="92"/>
      <c r="AF6" s="89"/>
      <c r="AG6" s="89"/>
      <c r="AH6" s="89"/>
      <c r="AI6" s="89"/>
      <c r="AJ6" s="89"/>
      <c r="AK6" s="89"/>
      <c r="AL6" s="89"/>
    </row>
    <row r="7" spans="1:38" ht="11" customHeight="1" x14ac:dyDescent="0.2">
      <c r="A7" s="93">
        <v>10000</v>
      </c>
      <c r="B7" s="94" t="s">
        <v>89</v>
      </c>
      <c r="C7" s="92"/>
      <c r="D7" s="92" t="s">
        <v>216</v>
      </c>
      <c r="E7" s="92">
        <v>3</v>
      </c>
      <c r="F7" s="133"/>
      <c r="G7" s="133"/>
      <c r="H7" s="92"/>
      <c r="I7" s="92"/>
      <c r="J7" s="92"/>
      <c r="K7" s="92"/>
      <c r="L7" s="92"/>
      <c r="M7" s="93">
        <v>10000</v>
      </c>
      <c r="N7" s="94" t="s">
        <v>90</v>
      </c>
      <c r="O7" s="92"/>
      <c r="P7" s="92"/>
      <c r="Q7" s="92"/>
      <c r="R7" s="92"/>
      <c r="S7" s="92"/>
      <c r="T7" s="92"/>
      <c r="U7" s="93">
        <v>10</v>
      </c>
      <c r="V7" s="94" t="s">
        <v>91</v>
      </c>
      <c r="W7" s="92"/>
      <c r="X7" s="92"/>
      <c r="Y7" s="92"/>
      <c r="Z7" s="92"/>
      <c r="AA7" s="92"/>
      <c r="AB7" s="92"/>
      <c r="AC7" s="92"/>
      <c r="AD7" s="92"/>
      <c r="AE7" s="92"/>
      <c r="AF7" s="89"/>
      <c r="AG7" s="89"/>
      <c r="AH7" s="89"/>
      <c r="AI7" s="89"/>
      <c r="AJ7" s="89"/>
      <c r="AK7" s="89"/>
      <c r="AL7" s="89"/>
    </row>
    <row r="8" spans="1:38" ht="11" customHeight="1" x14ac:dyDescent="0.2">
      <c r="A8" s="92"/>
      <c r="B8" s="92"/>
      <c r="C8" s="92"/>
      <c r="D8" s="92"/>
      <c r="E8" s="92"/>
      <c r="F8" s="133"/>
      <c r="G8" s="133"/>
      <c r="H8" s="92"/>
      <c r="I8" s="92"/>
      <c r="J8" s="92"/>
      <c r="K8" s="92"/>
      <c r="L8" s="92"/>
      <c r="M8" s="93">
        <v>20</v>
      </c>
      <c r="N8" s="94" t="s">
        <v>92</v>
      </c>
      <c r="O8" s="92"/>
      <c r="P8" s="92"/>
      <c r="Q8" s="92"/>
      <c r="R8" s="92"/>
      <c r="S8" s="92"/>
      <c r="T8" s="92"/>
      <c r="U8" s="95"/>
      <c r="V8" s="94" t="s">
        <v>93</v>
      </c>
      <c r="W8" s="92"/>
      <c r="X8" s="92"/>
      <c r="Y8" s="92"/>
      <c r="Z8" s="92"/>
      <c r="AA8" s="92"/>
      <c r="AB8" s="92"/>
      <c r="AC8" s="92"/>
      <c r="AD8" s="92"/>
      <c r="AE8" s="92"/>
      <c r="AF8" s="89"/>
      <c r="AG8" s="89"/>
      <c r="AH8" s="89"/>
      <c r="AI8" s="89"/>
      <c r="AJ8" s="89"/>
      <c r="AK8" s="89"/>
      <c r="AL8" s="89"/>
    </row>
    <row r="9" spans="1:38" ht="11" customHeight="1" x14ac:dyDescent="0.2">
      <c r="A9" s="92"/>
      <c r="B9" s="92"/>
      <c r="C9" s="92"/>
      <c r="D9" s="92"/>
      <c r="E9" s="92"/>
      <c r="F9" s="133"/>
      <c r="G9" s="133"/>
      <c r="H9" s="92"/>
      <c r="I9" s="92"/>
      <c r="J9" s="92"/>
      <c r="K9" s="92"/>
      <c r="L9" s="92"/>
      <c r="M9" s="93">
        <v>10000</v>
      </c>
      <c r="N9" s="94" t="s">
        <v>94</v>
      </c>
      <c r="O9" s="92"/>
      <c r="P9" s="92"/>
      <c r="Q9" s="92"/>
      <c r="R9" s="92"/>
      <c r="S9" s="92"/>
      <c r="T9" s="92"/>
      <c r="U9" s="93">
        <v>10000</v>
      </c>
      <c r="V9" s="94" t="s">
        <v>95</v>
      </c>
      <c r="W9" s="92"/>
      <c r="X9" s="92"/>
      <c r="Y9" s="92"/>
      <c r="Z9" s="92"/>
      <c r="AA9" s="92"/>
      <c r="AB9" s="92"/>
      <c r="AC9" s="92"/>
      <c r="AD9" s="92"/>
      <c r="AE9" s="92"/>
      <c r="AF9" s="89"/>
      <c r="AG9" s="89"/>
      <c r="AH9" s="89"/>
      <c r="AI9" s="89"/>
      <c r="AJ9" s="89"/>
      <c r="AK9" s="89"/>
      <c r="AL9" s="89"/>
    </row>
    <row r="10" spans="1:38" ht="16" thickBot="1" x14ac:dyDescent="0.25">
      <c r="A10" s="89"/>
      <c r="B10" s="89"/>
      <c r="C10" s="89"/>
      <c r="D10" s="89"/>
      <c r="E10" s="89"/>
      <c r="F10" s="134"/>
      <c r="G10" s="134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</row>
    <row r="11" spans="1:38" ht="16" thickBot="1" x14ac:dyDescent="0.25">
      <c r="A11" s="45"/>
      <c r="B11" s="46" t="s">
        <v>31</v>
      </c>
      <c r="C11" s="46" t="s">
        <v>0</v>
      </c>
      <c r="D11" s="46" t="s">
        <v>1</v>
      </c>
      <c r="E11" s="46" t="s">
        <v>2</v>
      </c>
      <c r="F11" s="135"/>
      <c r="G11" s="135"/>
      <c r="H11" s="83">
        <v>10000</v>
      </c>
      <c r="I11" s="83">
        <v>5</v>
      </c>
      <c r="J11" s="83">
        <v>15</v>
      </c>
      <c r="K11" s="83">
        <v>0</v>
      </c>
      <c r="L11" s="83">
        <v>10000</v>
      </c>
      <c r="M11" s="83">
        <v>20</v>
      </c>
      <c r="N11" s="83">
        <v>10000</v>
      </c>
      <c r="O11" s="83">
        <v>20</v>
      </c>
      <c r="P11" s="83">
        <v>20</v>
      </c>
      <c r="Q11" s="83">
        <v>10000</v>
      </c>
      <c r="R11" s="83">
        <v>5</v>
      </c>
      <c r="S11" s="83">
        <v>10000</v>
      </c>
      <c r="T11" s="83">
        <v>20</v>
      </c>
      <c r="U11" s="83">
        <v>10000</v>
      </c>
      <c r="V11" s="83">
        <v>10000</v>
      </c>
      <c r="W11" s="83">
        <v>10</v>
      </c>
      <c r="X11" s="83">
        <v>10000</v>
      </c>
      <c r="Y11" s="83">
        <v>5</v>
      </c>
      <c r="Z11" s="83">
        <v>5</v>
      </c>
      <c r="AA11" s="83">
        <v>10</v>
      </c>
      <c r="AB11" s="83">
        <v>10</v>
      </c>
      <c r="AC11" s="83">
        <v>10000</v>
      </c>
      <c r="AD11" s="83">
        <v>5</v>
      </c>
      <c r="AE11" s="83">
        <v>10</v>
      </c>
      <c r="AF11" s="83">
        <v>20</v>
      </c>
      <c r="AG11" s="83">
        <v>10000</v>
      </c>
      <c r="AH11" s="83">
        <v>0</v>
      </c>
      <c r="AI11" s="83">
        <v>10</v>
      </c>
      <c r="AJ11" s="45"/>
    </row>
    <row r="12" spans="1:38" ht="135" customHeight="1" thickBot="1" x14ac:dyDescent="0.25">
      <c r="A12" s="90"/>
      <c r="B12" s="90"/>
      <c r="C12" s="90"/>
      <c r="D12" s="90"/>
      <c r="E12" s="86" t="s">
        <v>36</v>
      </c>
      <c r="F12" s="136" t="s">
        <v>133</v>
      </c>
      <c r="G12" s="136" t="s">
        <v>136</v>
      </c>
      <c r="H12" s="87" t="s">
        <v>40</v>
      </c>
      <c r="I12" s="87" t="s">
        <v>39</v>
      </c>
      <c r="J12" s="87" t="s">
        <v>63</v>
      </c>
      <c r="K12" s="87" t="s">
        <v>64</v>
      </c>
      <c r="L12" s="87" t="s">
        <v>41</v>
      </c>
      <c r="M12" s="87" t="s">
        <v>42</v>
      </c>
      <c r="N12" s="87" t="s">
        <v>43</v>
      </c>
      <c r="O12" s="87" t="s">
        <v>65</v>
      </c>
      <c r="P12" s="87" t="s">
        <v>46</v>
      </c>
      <c r="Q12" s="87" t="s">
        <v>47</v>
      </c>
      <c r="R12" s="87" t="s">
        <v>48</v>
      </c>
      <c r="S12" s="87" t="s">
        <v>49</v>
      </c>
      <c r="T12" s="87" t="s">
        <v>50</v>
      </c>
      <c r="U12" s="87" t="s">
        <v>51</v>
      </c>
      <c r="V12" s="87" t="s">
        <v>52</v>
      </c>
      <c r="W12" s="87" t="s">
        <v>53</v>
      </c>
      <c r="X12" s="87" t="s">
        <v>54</v>
      </c>
      <c r="Y12" s="87" t="s">
        <v>55</v>
      </c>
      <c r="Z12" s="87" t="s">
        <v>56</v>
      </c>
      <c r="AA12" s="87" t="s">
        <v>57</v>
      </c>
      <c r="AB12" s="87" t="s">
        <v>58</v>
      </c>
      <c r="AC12" s="87" t="s">
        <v>59</v>
      </c>
      <c r="AD12" s="87" t="s">
        <v>61</v>
      </c>
      <c r="AE12" s="87" t="s">
        <v>62</v>
      </c>
      <c r="AF12" s="87" t="s">
        <v>44</v>
      </c>
      <c r="AG12" s="87" t="s">
        <v>45</v>
      </c>
      <c r="AH12" s="87" t="s">
        <v>60</v>
      </c>
      <c r="AI12" s="87" t="s">
        <v>66</v>
      </c>
      <c r="AJ12" s="88" t="s">
        <v>35</v>
      </c>
    </row>
    <row r="13" spans="1:38" x14ac:dyDescent="0.2">
      <c r="A13">
        <f>Startlijst!B5</f>
        <v>1</v>
      </c>
      <c r="B13">
        <f>Startlijst!C5</f>
        <v>0</v>
      </c>
      <c r="C13" t="str">
        <f>Startlijst!D5</f>
        <v>Ilse Kuenen (rianne)</v>
      </c>
      <c r="D13">
        <f>Startlijst!E5</f>
        <v>2</v>
      </c>
      <c r="E13" s="139"/>
      <c r="F13" s="138"/>
      <c r="G13" s="144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4">
        <f t="shared" ref="AJ13:AJ44" si="0">G13+H13*$H$11+I13*$I$11+J13*$J$11+K13*$K$11+L13*$L$11+M13*$M$11+N13*$N$11+O13*$O$11+P13*$P$11+Q13*$Q$11+R13*$R$11+S13*$S$11+T13*$T$11+U13*$U$11+V13*$V$11+W13*$W$11+X13*$X$11+Y13*$Y$11+Z13*$Z$11+AA13*$Z$11+AB13*$AB$11+AC13*$AC$11+AD13*$AD$11+AE13*$AE$11+AF13*$AF$11+AG13*$AG$11+AH13*$AH$11+AI13*$AI$11</f>
        <v>0</v>
      </c>
    </row>
    <row r="14" spans="1:38" x14ac:dyDescent="0.2">
      <c r="A14">
        <f>Startlijst!B6</f>
        <v>2</v>
      </c>
      <c r="B14">
        <f>Startlijst!C6</f>
        <v>0</v>
      </c>
      <c r="C14" t="str">
        <f>Startlijst!D6</f>
        <v>Debby Diepstraten</v>
      </c>
      <c r="D14">
        <f>Startlijst!E6</f>
        <v>3</v>
      </c>
      <c r="E14" s="140"/>
      <c r="F14" s="138"/>
      <c r="G14" s="144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5">
        <f t="shared" si="0"/>
        <v>0</v>
      </c>
    </row>
    <row r="15" spans="1:38" x14ac:dyDescent="0.2">
      <c r="A15">
        <f>Startlijst!B7</f>
        <v>3</v>
      </c>
      <c r="B15">
        <f>Startlijst!C7</f>
        <v>0</v>
      </c>
      <c r="C15" t="str">
        <f>Startlijst!D7</f>
        <v>Marloes Schrauwers</v>
      </c>
      <c r="D15" t="s">
        <v>222</v>
      </c>
      <c r="E15" s="139"/>
      <c r="F15" s="138"/>
      <c r="G15" s="144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4">
        <f t="shared" si="0"/>
        <v>0</v>
      </c>
    </row>
    <row r="16" spans="1:38" x14ac:dyDescent="0.2">
      <c r="A16">
        <f>Startlijst!B8</f>
        <v>4</v>
      </c>
      <c r="B16">
        <f>Startlijst!C8</f>
        <v>0</v>
      </c>
      <c r="C16" t="str">
        <f>Startlijst!D8</f>
        <v>Jonna Tegelaar</v>
      </c>
      <c r="D16" t="s">
        <v>212</v>
      </c>
      <c r="E16" s="140"/>
      <c r="F16" s="138"/>
      <c r="G16" s="144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5">
        <f t="shared" si="0"/>
        <v>0</v>
      </c>
    </row>
    <row r="17" spans="1:36" x14ac:dyDescent="0.2">
      <c r="A17">
        <f>Startlijst!B9</f>
        <v>5</v>
      </c>
      <c r="B17">
        <f>Startlijst!C9</f>
        <v>0</v>
      </c>
      <c r="C17" t="str">
        <f>Startlijst!D9</f>
        <v xml:space="preserve">Charmaine Schouwenaars </v>
      </c>
      <c r="D17">
        <f>Startlijst!E9</f>
        <v>2</v>
      </c>
      <c r="E17" s="139"/>
      <c r="F17" s="138"/>
      <c r="G17" s="144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4">
        <f t="shared" si="0"/>
        <v>0</v>
      </c>
    </row>
    <row r="18" spans="1:36" x14ac:dyDescent="0.2">
      <c r="A18">
        <f>Startlijst!B10</f>
        <v>6</v>
      </c>
      <c r="B18">
        <f>Startlijst!C10</f>
        <v>0</v>
      </c>
      <c r="C18" t="str">
        <f>Startlijst!D10</f>
        <v>Yenthe van Dartel</v>
      </c>
      <c r="D18">
        <f>Startlijst!E10</f>
        <v>2</v>
      </c>
      <c r="E18" s="140"/>
      <c r="F18" s="138"/>
      <c r="G18" s="144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5">
        <f t="shared" si="0"/>
        <v>0</v>
      </c>
    </row>
    <row r="19" spans="1:36" s="164" customFormat="1" x14ac:dyDescent="0.2">
      <c r="A19" s="164" t="e">
        <f>Startlijst!#REF!</f>
        <v>#REF!</v>
      </c>
      <c r="B19" s="164" t="e">
        <f>Startlijst!#REF!</f>
        <v>#REF!</v>
      </c>
      <c r="C19" s="164" t="e">
        <f>Startlijst!#REF!</f>
        <v>#REF!</v>
      </c>
      <c r="D19" s="164" t="s">
        <v>231</v>
      </c>
      <c r="E19" s="165">
        <v>1</v>
      </c>
      <c r="F19" s="166">
        <v>214.5</v>
      </c>
      <c r="G19" s="167">
        <f t="shared" ref="G19" si="1">E19*86400</f>
        <v>86400</v>
      </c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6">
        <f t="shared" si="0"/>
        <v>86400</v>
      </c>
    </row>
    <row r="20" spans="1:36" x14ac:dyDescent="0.2">
      <c r="A20">
        <f>Startlijst!B11</f>
        <v>7</v>
      </c>
      <c r="B20">
        <f>Startlijst!C11</f>
        <v>0</v>
      </c>
      <c r="C20" t="str">
        <f>Startlijst!D11</f>
        <v>Chloe Taks</v>
      </c>
      <c r="D20" t="s">
        <v>209</v>
      </c>
      <c r="E20" s="139">
        <v>3</v>
      </c>
      <c r="F20" s="138"/>
      <c r="G20" s="144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4">
        <f t="shared" si="0"/>
        <v>0</v>
      </c>
    </row>
    <row r="21" spans="1:36" x14ac:dyDescent="0.2">
      <c r="A21">
        <f>Startlijst!B15</f>
        <v>10</v>
      </c>
      <c r="B21">
        <f>Startlijst!C15</f>
        <v>0</v>
      </c>
      <c r="C21" t="str">
        <f>Startlijst!D15</f>
        <v>Saskia Koppenol</v>
      </c>
      <c r="D21" t="s">
        <v>208</v>
      </c>
      <c r="E21" s="140">
        <v>3</v>
      </c>
      <c r="F21" s="138"/>
      <c r="G21" s="144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5">
        <f t="shared" si="0"/>
        <v>0</v>
      </c>
    </row>
    <row r="22" spans="1:36" x14ac:dyDescent="0.2">
      <c r="A22">
        <f>Startlijst!B16</f>
        <v>11</v>
      </c>
      <c r="B22">
        <f>Startlijst!C16</f>
        <v>0</v>
      </c>
      <c r="C22" t="str">
        <f>Startlijst!D16</f>
        <v>Jennifer van de Graaf</v>
      </c>
      <c r="D22" t="s">
        <v>232</v>
      </c>
      <c r="E22" s="139"/>
      <c r="F22" s="138"/>
      <c r="G22" s="144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4">
        <f t="shared" si="0"/>
        <v>0</v>
      </c>
    </row>
    <row r="23" spans="1:36" x14ac:dyDescent="0.2">
      <c r="A23">
        <f>Startlijst!B17</f>
        <v>12</v>
      </c>
      <c r="B23">
        <f>Startlijst!C17</f>
        <v>0</v>
      </c>
      <c r="C23" t="str">
        <f>Startlijst!D17</f>
        <v>Chantal Broeken</v>
      </c>
      <c r="D23">
        <f>Startlijst!E17</f>
        <v>3</v>
      </c>
      <c r="E23" s="140"/>
      <c r="F23" s="138"/>
      <c r="G23" s="144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5">
        <f t="shared" si="0"/>
        <v>0</v>
      </c>
    </row>
    <row r="24" spans="1:36" x14ac:dyDescent="0.2">
      <c r="A24">
        <f>Startlijst!B18</f>
        <v>13</v>
      </c>
      <c r="B24">
        <f>Startlijst!C18</f>
        <v>0</v>
      </c>
      <c r="C24" t="str">
        <f>Startlijst!D18</f>
        <v>Sabine Verheijen</v>
      </c>
      <c r="D24">
        <f>Startlijst!E18</f>
        <v>3</v>
      </c>
      <c r="E24" s="139"/>
      <c r="F24" s="138"/>
      <c r="G24" s="144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4">
        <f t="shared" si="0"/>
        <v>0</v>
      </c>
    </row>
    <row r="25" spans="1:36" x14ac:dyDescent="0.2">
      <c r="A25" t="str">
        <f>Startlijst!H19</f>
        <v xml:space="preserve"> </v>
      </c>
      <c r="B25">
        <f>Startlijst!I19</f>
        <v>0</v>
      </c>
      <c r="C25">
        <f>Startlijst!J19</f>
        <v>0</v>
      </c>
      <c r="D25">
        <f>Startlijst!K19</f>
        <v>0</v>
      </c>
      <c r="E25" s="140"/>
      <c r="F25" s="138"/>
      <c r="G25" s="144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5">
        <f t="shared" si="0"/>
        <v>0</v>
      </c>
    </row>
    <row r="26" spans="1:36" x14ac:dyDescent="0.2">
      <c r="A26" t="e">
        <f>Startlijst!#REF!</f>
        <v>#REF!</v>
      </c>
      <c r="B26" t="e">
        <f>Startlijst!#REF!</f>
        <v>#REF!</v>
      </c>
      <c r="C26" t="e">
        <f>Startlijst!#REF!</f>
        <v>#REF!</v>
      </c>
      <c r="D26" t="s">
        <v>230</v>
      </c>
      <c r="E26" s="139">
        <v>2</v>
      </c>
      <c r="F26" s="138"/>
      <c r="G26" s="144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4">
        <f t="shared" si="0"/>
        <v>0</v>
      </c>
    </row>
    <row r="27" spans="1:36" x14ac:dyDescent="0.2">
      <c r="A27">
        <f>Startlijst!B27</f>
        <v>20</v>
      </c>
      <c r="B27">
        <f>Startlijst!C24</f>
        <v>0</v>
      </c>
      <c r="C27" t="str">
        <f>Startlijst!D24</f>
        <v>Slepen en verkennen</v>
      </c>
      <c r="D27">
        <f>Startlijst!E24</f>
        <v>0</v>
      </c>
      <c r="E27" s="140"/>
      <c r="F27" s="138"/>
      <c r="G27" s="144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5">
        <f t="shared" si="0"/>
        <v>0</v>
      </c>
    </row>
    <row r="28" spans="1:36" x14ac:dyDescent="0.2">
      <c r="A28">
        <f>Startlijst!B28</f>
        <v>21</v>
      </c>
      <c r="B28">
        <f>Startlijst!C25</f>
        <v>0</v>
      </c>
      <c r="C28">
        <f>Startlijst!D25</f>
        <v>0</v>
      </c>
      <c r="D28">
        <f>Startlijst!E25</f>
        <v>0</v>
      </c>
      <c r="E28" s="139"/>
      <c r="F28" s="138"/>
      <c r="G28" s="144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4">
        <f t="shared" si="0"/>
        <v>0</v>
      </c>
    </row>
    <row r="29" spans="1:36" x14ac:dyDescent="0.2">
      <c r="A29">
        <f>Startlijst!B30</f>
        <v>23</v>
      </c>
      <c r="B29">
        <f>Startlijst!C27</f>
        <v>0</v>
      </c>
      <c r="C29" t="str">
        <f>Startlijst!D27</f>
        <v>Ilse Kuenen(Baukje)</v>
      </c>
      <c r="D29" t="s">
        <v>220</v>
      </c>
      <c r="E29" s="139">
        <v>3</v>
      </c>
      <c r="F29" s="138"/>
      <c r="G29" s="144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4">
        <f t="shared" si="0"/>
        <v>0</v>
      </c>
    </row>
    <row r="30" spans="1:36" x14ac:dyDescent="0.2">
      <c r="A30">
        <f>Startlijst!B31</f>
        <v>24</v>
      </c>
      <c r="B30">
        <f>Startlijst!C28</f>
        <v>0</v>
      </c>
      <c r="C30" t="str">
        <f>Startlijst!D28</f>
        <v>Liz van der Leest</v>
      </c>
      <c r="D30" t="s">
        <v>201</v>
      </c>
      <c r="E30" s="140"/>
      <c r="F30" s="138"/>
      <c r="G30" s="144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5">
        <f t="shared" si="0"/>
        <v>0</v>
      </c>
    </row>
    <row r="31" spans="1:36" x14ac:dyDescent="0.2">
      <c r="A31">
        <f>Startlijst!B32</f>
        <v>25</v>
      </c>
      <c r="B31">
        <f>Startlijst!C29</f>
        <v>0</v>
      </c>
      <c r="C31" t="str">
        <f>Startlijst!D29</f>
        <v>Caroline Verweijmeren</v>
      </c>
      <c r="D31" t="s">
        <v>233</v>
      </c>
      <c r="E31" s="139">
        <v>2</v>
      </c>
      <c r="F31" s="138"/>
      <c r="G31" s="144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4">
        <f t="shared" si="0"/>
        <v>0</v>
      </c>
    </row>
    <row r="32" spans="1:36" x14ac:dyDescent="0.2">
      <c r="A32">
        <f>Startlijst!B33</f>
        <v>26</v>
      </c>
      <c r="B32">
        <f>Startlijst!C30</f>
        <v>0</v>
      </c>
      <c r="C32" t="str">
        <f>Startlijst!D30</f>
        <v>Randy van Hoenselaar</v>
      </c>
      <c r="D32" t="s">
        <v>234</v>
      </c>
      <c r="E32" s="140">
        <v>3</v>
      </c>
      <c r="F32" s="138"/>
      <c r="G32" s="144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5">
        <f t="shared" si="0"/>
        <v>0</v>
      </c>
    </row>
    <row r="33" spans="1:36" x14ac:dyDescent="0.2">
      <c r="A33">
        <f>Startlijst!B34</f>
        <v>0</v>
      </c>
      <c r="B33">
        <f>Startlijst!C31</f>
        <v>0</v>
      </c>
      <c r="C33" t="str">
        <f>Startlijst!D31</f>
        <v>Stacey van Hoenselaar</v>
      </c>
      <c r="D33" t="s">
        <v>235</v>
      </c>
      <c r="E33" s="139">
        <v>2</v>
      </c>
      <c r="F33" s="138"/>
      <c r="G33" s="144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4">
        <f t="shared" si="0"/>
        <v>0</v>
      </c>
    </row>
    <row r="34" spans="1:36" x14ac:dyDescent="0.2">
      <c r="A34">
        <f>Startlijst!B35</f>
        <v>27</v>
      </c>
      <c r="B34">
        <f>Startlijst!C32</f>
        <v>0</v>
      </c>
      <c r="C34" t="str">
        <f>Startlijst!D32</f>
        <v>Karlijn `s Gravenmade</v>
      </c>
      <c r="D34">
        <f>Startlijst!E32</f>
        <v>3</v>
      </c>
      <c r="E34" s="139"/>
      <c r="F34" s="138"/>
      <c r="G34" s="144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5">
        <f t="shared" si="0"/>
        <v>0</v>
      </c>
    </row>
    <row r="35" spans="1:36" x14ac:dyDescent="0.2">
      <c r="A35">
        <f>Startlijst!B36</f>
        <v>28</v>
      </c>
      <c r="B35">
        <f>Startlijst!C33</f>
        <v>0</v>
      </c>
      <c r="C35" t="str">
        <f>Startlijst!D33</f>
        <v>Lasenda Loos (Chipz)</v>
      </c>
      <c r="D35" t="s">
        <v>219</v>
      </c>
      <c r="E35" s="139">
        <v>1</v>
      </c>
      <c r="F35" s="138"/>
      <c r="G35" s="144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4">
        <f t="shared" si="0"/>
        <v>0</v>
      </c>
    </row>
    <row r="36" spans="1:36" x14ac:dyDescent="0.2">
      <c r="A36">
        <f>Startlijst!B37</f>
        <v>29</v>
      </c>
      <c r="B36">
        <f>Startlijst!C34</f>
        <v>0</v>
      </c>
      <c r="C36">
        <f>Startlijst!D34</f>
        <v>0</v>
      </c>
      <c r="D36" t="s">
        <v>223</v>
      </c>
      <c r="E36" s="140"/>
      <c r="F36" s="138"/>
      <c r="G36" s="144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5">
        <f t="shared" si="0"/>
        <v>0</v>
      </c>
    </row>
    <row r="37" spans="1:36" x14ac:dyDescent="0.2">
      <c r="A37">
        <f>Startlijst!B38</f>
        <v>30</v>
      </c>
      <c r="B37">
        <f>Startlijst!C35</f>
        <v>0</v>
      </c>
      <c r="C37" t="str">
        <f>Startlijst!D35</f>
        <v>Annabel Peeters</v>
      </c>
      <c r="D37" t="s">
        <v>224</v>
      </c>
      <c r="E37" s="139"/>
      <c r="F37" s="138"/>
      <c r="G37" s="144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4">
        <f t="shared" si="0"/>
        <v>0</v>
      </c>
    </row>
    <row r="38" spans="1:36" x14ac:dyDescent="0.2">
      <c r="A38">
        <f>Startlijst!B39</f>
        <v>31</v>
      </c>
      <c r="B38">
        <f>Startlijst!C36</f>
        <v>0</v>
      </c>
      <c r="C38" t="str">
        <f>Startlijst!D36</f>
        <v>Luna Knook</v>
      </c>
      <c r="D38" t="s">
        <v>225</v>
      </c>
      <c r="E38" s="140">
        <v>2</v>
      </c>
      <c r="F38" s="138"/>
      <c r="G38" s="144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5">
        <f t="shared" si="0"/>
        <v>0</v>
      </c>
    </row>
    <row r="39" spans="1:36" x14ac:dyDescent="0.2">
      <c r="A39">
        <f>Startlijst!B40</f>
        <v>32</v>
      </c>
      <c r="B39">
        <f>Startlijst!C37</f>
        <v>0</v>
      </c>
      <c r="C39" t="str">
        <f>Startlijst!D37</f>
        <v>Jop van Rijnberk</v>
      </c>
      <c r="D39" t="s">
        <v>213</v>
      </c>
      <c r="E39" s="139">
        <v>1</v>
      </c>
      <c r="F39" s="138"/>
      <c r="G39" s="144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4">
        <f t="shared" si="0"/>
        <v>0</v>
      </c>
    </row>
    <row r="40" spans="1:36" x14ac:dyDescent="0.2">
      <c r="A40">
        <f>Startlijst!B41</f>
        <v>33</v>
      </c>
      <c r="B40">
        <f>Startlijst!C38</f>
        <v>0</v>
      </c>
      <c r="C40" t="e">
        <f>Startlijst!#REF!</f>
        <v>#REF!</v>
      </c>
      <c r="D40" t="s">
        <v>236</v>
      </c>
      <c r="E40" s="140">
        <v>1</v>
      </c>
      <c r="F40" s="138"/>
      <c r="G40" s="144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5">
        <f t="shared" si="0"/>
        <v>0</v>
      </c>
    </row>
    <row r="41" spans="1:36" x14ac:dyDescent="0.2">
      <c r="A41">
        <f>Startlijst!B42</f>
        <v>34</v>
      </c>
      <c r="B41">
        <f>Startlijst!C39</f>
        <v>0</v>
      </c>
      <c r="C41" t="str">
        <f>Startlijst!D39</f>
        <v>Chrissy van Hoenselaar</v>
      </c>
      <c r="D41" t="s">
        <v>226</v>
      </c>
      <c r="E41" s="139">
        <v>3</v>
      </c>
      <c r="F41" s="138"/>
      <c r="G41" s="144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4">
        <f t="shared" si="0"/>
        <v>0</v>
      </c>
    </row>
    <row r="42" spans="1:36" x14ac:dyDescent="0.2">
      <c r="A42">
        <f>Startlijst!B43</f>
        <v>0</v>
      </c>
      <c r="B42">
        <f>Startlijst!C40</f>
        <v>0</v>
      </c>
      <c r="C42" t="str">
        <f>Startlijst!D38</f>
        <v>Ilse Kuenen(Mc Gee)</v>
      </c>
      <c r="D42" t="s">
        <v>237</v>
      </c>
      <c r="E42" s="139">
        <v>2</v>
      </c>
      <c r="G42" s="144">
        <f t="shared" ref="G42:G59" si="2">E42*86400</f>
        <v>172800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5">
        <f t="shared" si="0"/>
        <v>172800</v>
      </c>
    </row>
    <row r="43" spans="1:36" x14ac:dyDescent="0.2">
      <c r="A43">
        <f>Startlijst!B44</f>
        <v>0</v>
      </c>
      <c r="B43">
        <f>Startlijst!C41</f>
        <v>0</v>
      </c>
      <c r="C43" t="str">
        <f>Startlijst!D41</f>
        <v>Marjolein Vermaas</v>
      </c>
      <c r="D43">
        <f>Startlijst!E41</f>
        <v>3</v>
      </c>
      <c r="E43" s="139"/>
      <c r="G43" s="144">
        <f t="shared" si="2"/>
        <v>0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4">
        <f t="shared" si="0"/>
        <v>0</v>
      </c>
    </row>
    <row r="44" spans="1:36" x14ac:dyDescent="0.2">
      <c r="A44">
        <f>Startlijst!B47</f>
        <v>0</v>
      </c>
      <c r="B44">
        <f>Startlijst!C44</f>
        <v>0</v>
      </c>
      <c r="C44">
        <f>Startlijst!D44</f>
        <v>0</v>
      </c>
      <c r="D44">
        <f>Startlijst!E44</f>
        <v>0</v>
      </c>
      <c r="E44" s="139"/>
      <c r="G44" s="144">
        <f t="shared" si="2"/>
        <v>0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5">
        <f t="shared" si="0"/>
        <v>0</v>
      </c>
    </row>
    <row r="45" spans="1:36" x14ac:dyDescent="0.2">
      <c r="A45">
        <f>Startlijst!B48</f>
        <v>0</v>
      </c>
      <c r="B45">
        <f>Startlijst!C45</f>
        <v>0</v>
      </c>
      <c r="C45">
        <f>Startlijst!D45</f>
        <v>0</v>
      </c>
      <c r="D45">
        <f>Startlijst!E45</f>
        <v>0</v>
      </c>
      <c r="E45" s="139"/>
      <c r="G45" s="144">
        <f t="shared" si="2"/>
        <v>0</v>
      </c>
    </row>
    <row r="46" spans="1:36" x14ac:dyDescent="0.2">
      <c r="A46" t="str">
        <f>Startlijst!B49</f>
        <v>Startnummer</v>
      </c>
      <c r="B46">
        <f>Startlijst!C46</f>
        <v>0</v>
      </c>
      <c r="C46">
        <f>Startlijst!D46</f>
        <v>0</v>
      </c>
      <c r="D46">
        <f>Startlijst!E46</f>
        <v>0</v>
      </c>
      <c r="E46" s="139"/>
      <c r="G46" s="144">
        <f t="shared" si="2"/>
        <v>0</v>
      </c>
    </row>
    <row r="47" spans="1:36" x14ac:dyDescent="0.2">
      <c r="A47">
        <f>Startlijst!B50</f>
        <v>1</v>
      </c>
      <c r="B47">
        <f>Startlijst!C47</f>
        <v>0</v>
      </c>
      <c r="C47">
        <f>Startlijst!D47</f>
        <v>0</v>
      </c>
      <c r="D47">
        <f>Startlijst!E47</f>
        <v>0</v>
      </c>
      <c r="E47" s="139"/>
      <c r="G47" s="144">
        <f t="shared" si="2"/>
        <v>0</v>
      </c>
    </row>
    <row r="48" spans="1:36" x14ac:dyDescent="0.2">
      <c r="D48" t="s">
        <v>229</v>
      </c>
      <c r="E48" s="139"/>
      <c r="G48" s="144">
        <f t="shared" si="2"/>
        <v>0</v>
      </c>
    </row>
    <row r="49" spans="4:7" x14ac:dyDescent="0.2">
      <c r="E49" s="139"/>
      <c r="G49" s="144">
        <f t="shared" si="2"/>
        <v>0</v>
      </c>
    </row>
    <row r="50" spans="4:7" x14ac:dyDescent="0.2">
      <c r="E50" s="139"/>
      <c r="G50" s="144">
        <f t="shared" si="2"/>
        <v>0</v>
      </c>
    </row>
    <row r="51" spans="4:7" x14ac:dyDescent="0.2">
      <c r="D51" t="s">
        <v>238</v>
      </c>
      <c r="E51" s="139"/>
      <c r="G51" s="144">
        <f t="shared" si="2"/>
        <v>0</v>
      </c>
    </row>
    <row r="52" spans="4:7" x14ac:dyDescent="0.2">
      <c r="G52" s="144">
        <f t="shared" si="2"/>
        <v>0</v>
      </c>
    </row>
    <row r="53" spans="4:7" x14ac:dyDescent="0.2">
      <c r="G53" s="144">
        <f t="shared" si="2"/>
        <v>0</v>
      </c>
    </row>
    <row r="54" spans="4:7" x14ac:dyDescent="0.2">
      <c r="G54" s="144">
        <f t="shared" si="2"/>
        <v>0</v>
      </c>
    </row>
    <row r="55" spans="4:7" x14ac:dyDescent="0.2">
      <c r="G55" s="144">
        <f t="shared" si="2"/>
        <v>0</v>
      </c>
    </row>
    <row r="56" spans="4:7" x14ac:dyDescent="0.2">
      <c r="G56" s="144">
        <f t="shared" si="2"/>
        <v>0</v>
      </c>
    </row>
    <row r="57" spans="4:7" x14ac:dyDescent="0.2">
      <c r="G57" s="144">
        <f t="shared" si="2"/>
        <v>0</v>
      </c>
    </row>
    <row r="58" spans="4:7" x14ac:dyDescent="0.2">
      <c r="G58" s="144">
        <f t="shared" si="2"/>
        <v>0</v>
      </c>
    </row>
    <row r="59" spans="4:7" x14ac:dyDescent="0.2">
      <c r="G59" s="144">
        <f t="shared" si="2"/>
        <v>0</v>
      </c>
    </row>
    <row r="65" spans="2:7" x14ac:dyDescent="0.2">
      <c r="D65" t="s">
        <v>196</v>
      </c>
      <c r="E65" t="s">
        <v>147</v>
      </c>
    </row>
    <row r="66" spans="2:7" x14ac:dyDescent="0.2">
      <c r="D66" t="s">
        <v>212</v>
      </c>
    </row>
    <row r="72" spans="2:7" x14ac:dyDescent="0.2">
      <c r="B72">
        <v>69</v>
      </c>
      <c r="D72" t="s">
        <v>249</v>
      </c>
      <c r="E72" t="s">
        <v>167</v>
      </c>
      <c r="F72" s="176">
        <v>0.43055555555555558</v>
      </c>
      <c r="G72" s="176">
        <v>0.47083333333333338</v>
      </c>
    </row>
    <row r="73" spans="2:7" x14ac:dyDescent="0.2">
      <c r="B73">
        <v>19</v>
      </c>
      <c r="D73" t="s">
        <v>251</v>
      </c>
      <c r="E73" t="s">
        <v>145</v>
      </c>
      <c r="F73" s="176">
        <v>0.45416666666666666</v>
      </c>
      <c r="G73" s="176">
        <v>0.47291666666666665</v>
      </c>
    </row>
    <row r="74" spans="2:7" x14ac:dyDescent="0.2">
      <c r="B74">
        <v>20</v>
      </c>
      <c r="D74" t="s">
        <v>250</v>
      </c>
      <c r="E74" t="s">
        <v>145</v>
      </c>
      <c r="F74" s="176">
        <v>0.45694444444444443</v>
      </c>
      <c r="G74" s="176">
        <v>0.47500000000000003</v>
      </c>
    </row>
    <row r="75" spans="2:7" x14ac:dyDescent="0.2">
      <c r="D75" t="s">
        <v>183</v>
      </c>
      <c r="E75" t="s">
        <v>239</v>
      </c>
      <c r="F75" s="176">
        <v>0.4597222222222222</v>
      </c>
      <c r="G75" s="176">
        <v>0.4770833333333333</v>
      </c>
    </row>
    <row r="76" spans="2:7" x14ac:dyDescent="0.2">
      <c r="D76" t="s">
        <v>16</v>
      </c>
      <c r="E76" t="s">
        <v>240</v>
      </c>
      <c r="F76" s="176">
        <v>0.46249999999999997</v>
      </c>
      <c r="G76" s="176">
        <v>0.47916666666666669</v>
      </c>
    </row>
    <row r="77" spans="2:7" x14ac:dyDescent="0.2">
      <c r="D77" t="s">
        <v>165</v>
      </c>
      <c r="E77" t="s">
        <v>145</v>
      </c>
      <c r="F77" s="176">
        <v>0.46527777777777773</v>
      </c>
      <c r="G77" s="176">
        <v>0.48125000000000001</v>
      </c>
    </row>
    <row r="78" spans="2:7" x14ac:dyDescent="0.2">
      <c r="F78" s="176">
        <v>0.4680555555555555</v>
      </c>
      <c r="G78" s="176">
        <v>0.48333333333333334</v>
      </c>
    </row>
    <row r="80" spans="2:7" x14ac:dyDescent="0.2">
      <c r="F80" s="176">
        <v>0.48541666666666666</v>
      </c>
      <c r="G80" s="176">
        <v>0.50486111111111109</v>
      </c>
    </row>
    <row r="81" spans="2:7" x14ac:dyDescent="0.2">
      <c r="F81" s="176">
        <v>0.48819444444444443</v>
      </c>
      <c r="G81" s="176">
        <v>0.50694444444444442</v>
      </c>
    </row>
    <row r="82" spans="2:7" x14ac:dyDescent="0.2">
      <c r="F82" s="176">
        <v>0.4909722222222222</v>
      </c>
      <c r="G82" s="176">
        <v>0.50902777777777775</v>
      </c>
    </row>
    <row r="83" spans="2:7" x14ac:dyDescent="0.2">
      <c r="F83" s="176">
        <v>0.49374999999999997</v>
      </c>
      <c r="G83" s="176">
        <v>0.51111111111111118</v>
      </c>
    </row>
    <row r="84" spans="2:7" x14ac:dyDescent="0.2">
      <c r="F84" s="176">
        <v>0.49652777777777773</v>
      </c>
      <c r="G84" s="176">
        <v>0.5131944444444444</v>
      </c>
    </row>
    <row r="85" spans="2:7" x14ac:dyDescent="0.2">
      <c r="F85" s="176">
        <v>0.4993055555555555</v>
      </c>
      <c r="G85" s="176">
        <v>0.51527777777777783</v>
      </c>
    </row>
    <row r="86" spans="2:7" x14ac:dyDescent="0.2">
      <c r="B86">
        <v>70</v>
      </c>
      <c r="D86" t="s">
        <v>252</v>
      </c>
      <c r="E86" t="s">
        <v>167</v>
      </c>
      <c r="F86" s="176">
        <v>0.50208333333333333</v>
      </c>
      <c r="G86" s="176">
        <v>0.51736111111111105</v>
      </c>
    </row>
    <row r="98" spans="4:5" x14ac:dyDescent="0.2">
      <c r="D98" t="s">
        <v>241</v>
      </c>
    </row>
    <row r="99" spans="4:5" x14ac:dyDescent="0.2">
      <c r="D99" t="s">
        <v>242</v>
      </c>
      <c r="E99" t="s">
        <v>153</v>
      </c>
    </row>
    <row r="100" spans="4:5" x14ac:dyDescent="0.2">
      <c r="D100" t="s">
        <v>164</v>
      </c>
      <c r="E100" t="s">
        <v>147</v>
      </c>
    </row>
    <row r="105" spans="4:5" x14ac:dyDescent="0.2">
      <c r="D105" t="s">
        <v>243</v>
      </c>
    </row>
    <row r="108" spans="4:5" x14ac:dyDescent="0.2">
      <c r="D108" t="s">
        <v>248</v>
      </c>
      <c r="E108" t="s">
        <v>181</v>
      </c>
    </row>
    <row r="119" spans="4:7" x14ac:dyDescent="0.2">
      <c r="D119" t="s">
        <v>244</v>
      </c>
    </row>
    <row r="120" spans="4:7" x14ac:dyDescent="0.2">
      <c r="D120" t="s">
        <v>198</v>
      </c>
      <c r="E120" t="s">
        <v>154</v>
      </c>
    </row>
    <row r="123" spans="4:7" x14ac:dyDescent="0.2">
      <c r="D123" t="s">
        <v>197</v>
      </c>
      <c r="E123" t="s">
        <v>154</v>
      </c>
    </row>
    <row r="126" spans="4:7" x14ac:dyDescent="0.2">
      <c r="G126" s="176">
        <v>0.72291666666666676</v>
      </c>
    </row>
    <row r="127" spans="4:7" x14ac:dyDescent="0.2">
      <c r="G127" s="176">
        <v>0.72499999999999998</v>
      </c>
    </row>
    <row r="128" spans="4:7" x14ac:dyDescent="0.2">
      <c r="D128" t="s">
        <v>118</v>
      </c>
      <c r="G128" s="176">
        <v>0.7270833333333333</v>
      </c>
    </row>
    <row r="129" spans="2:7" x14ac:dyDescent="0.2">
      <c r="D129" t="s">
        <v>246</v>
      </c>
      <c r="G129" s="176">
        <v>0.72916666666666663</v>
      </c>
    </row>
    <row r="130" spans="2:7" x14ac:dyDescent="0.2">
      <c r="G130" s="176">
        <v>0.73125000000000007</v>
      </c>
    </row>
    <row r="131" spans="2:7" x14ac:dyDescent="0.2">
      <c r="G131" s="176">
        <v>0.73333333333333339</v>
      </c>
    </row>
    <row r="132" spans="2:7" x14ac:dyDescent="0.2">
      <c r="B132">
        <v>67</v>
      </c>
      <c r="D132" t="s">
        <v>245</v>
      </c>
      <c r="E132" t="s">
        <v>145</v>
      </c>
      <c r="F132" s="176">
        <v>0.71736111111111101</v>
      </c>
      <c r="G132" s="176">
        <v>0.73541666666666661</v>
      </c>
    </row>
    <row r="133" spans="2:7" x14ac:dyDescent="0.2">
      <c r="B133">
        <v>68</v>
      </c>
      <c r="D133" t="s">
        <v>247</v>
      </c>
      <c r="E133" s="137" t="s">
        <v>163</v>
      </c>
      <c r="F133" s="176">
        <v>0.72013888888888899</v>
      </c>
      <c r="G133" s="176">
        <v>0.73749999999999993</v>
      </c>
    </row>
    <row r="163" spans="8:36" x14ac:dyDescent="0.2"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4"/>
    </row>
    <row r="164" spans="8:36" x14ac:dyDescent="0.2"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4"/>
    </row>
    <row r="165" spans="8:36" x14ac:dyDescent="0.2">
      <c r="AJ165" s="84"/>
    </row>
    <row r="166" spans="8:36" x14ac:dyDescent="0.2">
      <c r="AJ166" s="84"/>
    </row>
    <row r="167" spans="8:36" x14ac:dyDescent="0.2">
      <c r="AJ167" s="84"/>
    </row>
    <row r="168" spans="8:36" x14ac:dyDescent="0.2">
      <c r="AJ168" s="84"/>
    </row>
    <row r="169" spans="8:36" x14ac:dyDescent="0.2">
      <c r="AJ169" s="84"/>
    </row>
    <row r="170" spans="8:36" x14ac:dyDescent="0.2">
      <c r="AJ170" s="84"/>
    </row>
    <row r="171" spans="8:36" x14ac:dyDescent="0.2">
      <c r="AJ171" s="84"/>
    </row>
    <row r="172" spans="8:36" x14ac:dyDescent="0.2">
      <c r="AJ172" s="84"/>
    </row>
    <row r="173" spans="8:36" x14ac:dyDescent="0.2">
      <c r="AJ173" s="84"/>
    </row>
    <row r="174" spans="8:36" x14ac:dyDescent="0.2">
      <c r="AJ174" s="84"/>
    </row>
    <row r="175" spans="8:36" x14ac:dyDescent="0.2">
      <c r="AJ175" s="84"/>
    </row>
    <row r="176" spans="8:36" x14ac:dyDescent="0.2">
      <c r="AJ176" s="84"/>
    </row>
    <row r="177" spans="36:36" x14ac:dyDescent="0.2">
      <c r="AJ177" s="84"/>
    </row>
    <row r="178" spans="36:36" x14ac:dyDescent="0.2">
      <c r="AJ178" s="84"/>
    </row>
    <row r="179" spans="36:36" x14ac:dyDescent="0.2">
      <c r="AJ179" s="84"/>
    </row>
    <row r="180" spans="36:36" x14ac:dyDescent="0.2">
      <c r="AJ180" s="84"/>
    </row>
    <row r="181" spans="36:36" x14ac:dyDescent="0.2">
      <c r="AJ181" s="84"/>
    </row>
    <row r="182" spans="36:36" x14ac:dyDescent="0.2">
      <c r="AJ182" s="84"/>
    </row>
    <row r="183" spans="36:36" x14ac:dyDescent="0.2">
      <c r="AJ183" s="84"/>
    </row>
    <row r="184" spans="36:36" x14ac:dyDescent="0.2">
      <c r="AJ184" s="84"/>
    </row>
    <row r="185" spans="36:36" x14ac:dyDescent="0.2">
      <c r="AJ185" s="84"/>
    </row>
    <row r="186" spans="36:36" x14ac:dyDescent="0.2">
      <c r="AJ186" s="84"/>
    </row>
    <row r="187" spans="36:36" x14ac:dyDescent="0.2">
      <c r="AJ187" s="84"/>
    </row>
    <row r="188" spans="36:36" x14ac:dyDescent="0.2">
      <c r="AJ188" s="84"/>
    </row>
    <row r="189" spans="36:36" x14ac:dyDescent="0.2">
      <c r="AJ189" s="84"/>
    </row>
    <row r="190" spans="36:36" x14ac:dyDescent="0.2">
      <c r="AJ190" s="84"/>
    </row>
    <row r="191" spans="36:36" x14ac:dyDescent="0.2">
      <c r="AJ191" s="84"/>
    </row>
    <row r="192" spans="36:36" x14ac:dyDescent="0.2">
      <c r="AJ192" s="84"/>
    </row>
    <row r="193" spans="36:36" x14ac:dyDescent="0.2">
      <c r="AJ193" s="84"/>
    </row>
    <row r="194" spans="36:36" x14ac:dyDescent="0.2">
      <c r="AJ194" s="84"/>
    </row>
    <row r="195" spans="36:36" x14ac:dyDescent="0.2">
      <c r="AJ195" s="84"/>
    </row>
    <row r="196" spans="36:36" x14ac:dyDescent="0.2">
      <c r="AJ196" s="84"/>
    </row>
    <row r="197" spans="36:36" x14ac:dyDescent="0.2">
      <c r="AJ197" s="84"/>
    </row>
    <row r="198" spans="36:36" x14ac:dyDescent="0.2">
      <c r="AJ198" s="84"/>
    </row>
    <row r="199" spans="36:36" x14ac:dyDescent="0.2">
      <c r="AJ199" s="84"/>
    </row>
    <row r="200" spans="36:36" x14ac:dyDescent="0.2">
      <c r="AJ200" s="84"/>
    </row>
    <row r="201" spans="36:36" x14ac:dyDescent="0.2">
      <c r="AJ201" s="84"/>
    </row>
    <row r="202" spans="36:36" x14ac:dyDescent="0.2">
      <c r="AJ202" s="84"/>
    </row>
    <row r="203" spans="36:36" x14ac:dyDescent="0.2">
      <c r="AJ203" s="84"/>
    </row>
    <row r="204" spans="36:36" x14ac:dyDescent="0.2">
      <c r="AJ204" s="84"/>
    </row>
    <row r="205" spans="36:36" x14ac:dyDescent="0.2">
      <c r="AJ205" s="84"/>
    </row>
    <row r="206" spans="36:36" x14ac:dyDescent="0.2">
      <c r="AJ206" s="84"/>
    </row>
    <row r="207" spans="36:36" x14ac:dyDescent="0.2">
      <c r="AJ207" s="84"/>
    </row>
    <row r="208" spans="36:36" x14ac:dyDescent="0.2">
      <c r="AJ208" s="84"/>
    </row>
    <row r="209" spans="36:36" x14ac:dyDescent="0.2">
      <c r="AJ209" s="84"/>
    </row>
    <row r="210" spans="36:36" x14ac:dyDescent="0.2">
      <c r="AJ210" s="84"/>
    </row>
    <row r="211" spans="36:36" x14ac:dyDescent="0.2">
      <c r="AJ211" s="84"/>
    </row>
    <row r="212" spans="36:36" x14ac:dyDescent="0.2">
      <c r="AJ212" s="84"/>
    </row>
    <row r="213" spans="36:36" x14ac:dyDescent="0.2">
      <c r="AJ213" s="84"/>
    </row>
    <row r="214" spans="36:36" x14ac:dyDescent="0.2">
      <c r="AJ214" s="84"/>
    </row>
    <row r="215" spans="36:36" x14ac:dyDescent="0.2">
      <c r="AJ215" s="84"/>
    </row>
    <row r="216" spans="36:36" x14ac:dyDescent="0.2">
      <c r="AJ216" s="84"/>
    </row>
    <row r="217" spans="36:36" x14ac:dyDescent="0.2">
      <c r="AJ217" s="84"/>
    </row>
    <row r="218" spans="36:36" x14ac:dyDescent="0.2">
      <c r="AJ218" s="84"/>
    </row>
    <row r="219" spans="36:36" x14ac:dyDescent="0.2">
      <c r="AJ219" s="84"/>
    </row>
    <row r="220" spans="36:36" x14ac:dyDescent="0.2">
      <c r="AJ220" s="84"/>
    </row>
    <row r="221" spans="36:36" x14ac:dyDescent="0.2">
      <c r="AJ221" s="84"/>
    </row>
    <row r="222" spans="36:36" x14ac:dyDescent="0.2">
      <c r="AJ222" s="84"/>
    </row>
    <row r="223" spans="36:36" x14ac:dyDescent="0.2">
      <c r="AJ223" s="84"/>
    </row>
    <row r="224" spans="36:36" x14ac:dyDescent="0.2">
      <c r="AJ224" s="84"/>
    </row>
    <row r="225" spans="36:36" x14ac:dyDescent="0.2">
      <c r="AJ225" s="84"/>
    </row>
    <row r="226" spans="36:36" x14ac:dyDescent="0.2">
      <c r="AJ226" s="84"/>
    </row>
    <row r="227" spans="36:36" x14ac:dyDescent="0.2">
      <c r="AJ227" s="84"/>
    </row>
    <row r="228" spans="36:36" x14ac:dyDescent="0.2">
      <c r="AJ228" s="84"/>
    </row>
    <row r="229" spans="36:36" x14ac:dyDescent="0.2">
      <c r="AJ229" s="84"/>
    </row>
    <row r="230" spans="36:36" x14ac:dyDescent="0.2">
      <c r="AJ230" s="84"/>
    </row>
    <row r="231" spans="36:36" x14ac:dyDescent="0.2">
      <c r="AJ231" s="84"/>
    </row>
    <row r="232" spans="36:36" x14ac:dyDescent="0.2">
      <c r="AJ232" s="84"/>
    </row>
    <row r="233" spans="36:36" x14ac:dyDescent="0.2">
      <c r="AJ233" s="84"/>
    </row>
    <row r="234" spans="36:36" x14ac:dyDescent="0.2">
      <c r="AJ234" s="84"/>
    </row>
    <row r="235" spans="36:36" x14ac:dyDescent="0.2">
      <c r="AJ235" s="84"/>
    </row>
    <row r="236" spans="36:36" x14ac:dyDescent="0.2">
      <c r="AJ236" s="84"/>
    </row>
    <row r="237" spans="36:36" x14ac:dyDescent="0.2">
      <c r="AJ237" s="84"/>
    </row>
    <row r="238" spans="36:36" x14ac:dyDescent="0.2">
      <c r="AJ238" s="84"/>
    </row>
    <row r="239" spans="36:36" x14ac:dyDescent="0.2">
      <c r="AJ239" s="84"/>
    </row>
    <row r="240" spans="36:36" x14ac:dyDescent="0.2">
      <c r="AJ240" s="84"/>
    </row>
    <row r="241" spans="36:36" x14ac:dyDescent="0.2">
      <c r="AJ241" s="84"/>
    </row>
    <row r="242" spans="36:36" x14ac:dyDescent="0.2">
      <c r="AJ242" s="84"/>
    </row>
    <row r="243" spans="36:36" x14ac:dyDescent="0.2">
      <c r="AJ243" s="84"/>
    </row>
    <row r="244" spans="36:36" x14ac:dyDescent="0.2">
      <c r="AJ244" s="84"/>
    </row>
    <row r="245" spans="36:36" x14ac:dyDescent="0.2">
      <c r="AJ245" s="84"/>
    </row>
    <row r="246" spans="36:36" x14ac:dyDescent="0.2">
      <c r="AJ246" s="84"/>
    </row>
    <row r="247" spans="36:36" x14ac:dyDescent="0.2">
      <c r="AJ247" s="84"/>
    </row>
    <row r="248" spans="36:36" x14ac:dyDescent="0.2">
      <c r="AJ248" s="84"/>
    </row>
    <row r="249" spans="36:36" x14ac:dyDescent="0.2">
      <c r="AJ249" s="84"/>
    </row>
    <row r="250" spans="36:36" x14ac:dyDescent="0.2">
      <c r="AJ250" s="84"/>
    </row>
    <row r="251" spans="36:36" x14ac:dyDescent="0.2">
      <c r="AJ251" s="84"/>
    </row>
    <row r="252" spans="36:36" x14ac:dyDescent="0.2">
      <c r="AJ252" s="84"/>
    </row>
    <row r="253" spans="36:36" x14ac:dyDescent="0.2">
      <c r="AJ253" s="84"/>
    </row>
    <row r="254" spans="36:36" x14ac:dyDescent="0.2">
      <c r="AJ254" s="84"/>
    </row>
    <row r="255" spans="36:36" x14ac:dyDescent="0.2">
      <c r="AJ255" s="84"/>
    </row>
    <row r="256" spans="36:36" x14ac:dyDescent="0.2">
      <c r="AJ256" s="84"/>
    </row>
    <row r="257" spans="36:36" x14ac:dyDescent="0.2">
      <c r="AJ257" s="84"/>
    </row>
    <row r="258" spans="36:36" x14ac:dyDescent="0.2">
      <c r="AJ258" s="84"/>
    </row>
    <row r="259" spans="36:36" x14ac:dyDescent="0.2">
      <c r="AJ259" s="84"/>
    </row>
    <row r="260" spans="36:36" x14ac:dyDescent="0.2">
      <c r="AJ260" s="84"/>
    </row>
    <row r="261" spans="36:36" x14ac:dyDescent="0.2">
      <c r="AJ261" s="84"/>
    </row>
    <row r="262" spans="36:36" x14ac:dyDescent="0.2">
      <c r="AJ262" s="84"/>
    </row>
    <row r="263" spans="36:36" x14ac:dyDescent="0.2">
      <c r="AJ263" s="84"/>
    </row>
    <row r="264" spans="36:36" x14ac:dyDescent="0.2">
      <c r="AJ264" s="84"/>
    </row>
    <row r="265" spans="36:36" x14ac:dyDescent="0.2">
      <c r="AJ265" s="84"/>
    </row>
    <row r="266" spans="36:36" x14ac:dyDescent="0.2">
      <c r="AJ266" s="84"/>
    </row>
    <row r="267" spans="36:36" x14ac:dyDescent="0.2">
      <c r="AJ267" s="84"/>
    </row>
    <row r="268" spans="36:36" x14ac:dyDescent="0.2">
      <c r="AJ268" s="84"/>
    </row>
    <row r="269" spans="36:36" x14ac:dyDescent="0.2">
      <c r="AJ269" s="84"/>
    </row>
    <row r="270" spans="36:36" x14ac:dyDescent="0.2">
      <c r="AJ270" s="84"/>
    </row>
    <row r="271" spans="36:36" x14ac:dyDescent="0.2">
      <c r="AJ271" s="84"/>
    </row>
    <row r="272" spans="36:36" x14ac:dyDescent="0.2">
      <c r="AJ272" s="84"/>
    </row>
    <row r="273" spans="36:36" x14ac:dyDescent="0.2">
      <c r="AJ273" s="84"/>
    </row>
    <row r="274" spans="36:36" x14ac:dyDescent="0.2">
      <c r="AJ274" s="84"/>
    </row>
    <row r="275" spans="36:36" x14ac:dyDescent="0.2">
      <c r="AJ275" s="84"/>
    </row>
    <row r="276" spans="36:36" x14ac:dyDescent="0.2">
      <c r="AJ276" s="84"/>
    </row>
    <row r="277" spans="36:36" x14ac:dyDescent="0.2">
      <c r="AJ277" s="84"/>
    </row>
    <row r="278" spans="36:36" x14ac:dyDescent="0.2">
      <c r="AJ278" s="84"/>
    </row>
    <row r="279" spans="36:36" x14ac:dyDescent="0.2">
      <c r="AJ279" s="84"/>
    </row>
    <row r="280" spans="36:36" x14ac:dyDescent="0.2">
      <c r="AJ280" s="84"/>
    </row>
    <row r="281" spans="36:36" x14ac:dyDescent="0.2">
      <c r="AJ281" s="84"/>
    </row>
    <row r="282" spans="36:36" x14ac:dyDescent="0.2">
      <c r="AJ282" s="84"/>
    </row>
    <row r="283" spans="36:36" x14ac:dyDescent="0.2">
      <c r="AJ283" s="84"/>
    </row>
    <row r="284" spans="36:36" x14ac:dyDescent="0.2">
      <c r="AJ284" s="84"/>
    </row>
    <row r="285" spans="36:36" x14ac:dyDescent="0.2">
      <c r="AJ285" s="84"/>
    </row>
    <row r="286" spans="36:36" x14ac:dyDescent="0.2">
      <c r="AJ286" s="84"/>
    </row>
    <row r="287" spans="36:36" x14ac:dyDescent="0.2">
      <c r="AJ287" s="84"/>
    </row>
    <row r="288" spans="36:36" x14ac:dyDescent="0.2">
      <c r="AJ288" s="84"/>
    </row>
    <row r="289" spans="36:36" x14ac:dyDescent="0.2">
      <c r="AJ289" s="84"/>
    </row>
    <row r="290" spans="36:36" x14ac:dyDescent="0.2">
      <c r="AJ290" s="84"/>
    </row>
    <row r="291" spans="36:36" x14ac:dyDescent="0.2">
      <c r="AJ291" s="84"/>
    </row>
    <row r="292" spans="36:36" x14ac:dyDescent="0.2">
      <c r="AJ292" s="84"/>
    </row>
    <row r="293" spans="36:36" x14ac:dyDescent="0.2">
      <c r="AJ293" s="84"/>
    </row>
    <row r="294" spans="36:36" x14ac:dyDescent="0.2">
      <c r="AJ294" s="84"/>
    </row>
    <row r="295" spans="36:36" x14ac:dyDescent="0.2">
      <c r="AJ295" s="84"/>
    </row>
    <row r="296" spans="36:36" x14ac:dyDescent="0.2">
      <c r="AJ296" s="84"/>
    </row>
    <row r="297" spans="36:36" x14ac:dyDescent="0.2">
      <c r="AJ297" s="84"/>
    </row>
    <row r="298" spans="36:36" x14ac:dyDescent="0.2">
      <c r="AJ298" s="84"/>
    </row>
    <row r="299" spans="36:36" x14ac:dyDescent="0.2">
      <c r="AJ299" s="84"/>
    </row>
    <row r="300" spans="36:36" x14ac:dyDescent="0.2">
      <c r="AJ300" s="84"/>
    </row>
    <row r="301" spans="36:36" x14ac:dyDescent="0.2">
      <c r="AJ301" s="84"/>
    </row>
    <row r="302" spans="36:36" x14ac:dyDescent="0.2">
      <c r="AJ302" s="84"/>
    </row>
    <row r="303" spans="36:36" x14ac:dyDescent="0.2">
      <c r="AJ303" s="84"/>
    </row>
    <row r="304" spans="36:36" x14ac:dyDescent="0.2">
      <c r="AJ304" s="84"/>
    </row>
    <row r="305" spans="36:36" x14ac:dyDescent="0.2">
      <c r="AJ305" s="84"/>
    </row>
    <row r="306" spans="36:36" x14ac:dyDescent="0.2">
      <c r="AJ306" s="84"/>
    </row>
    <row r="307" spans="36:36" x14ac:dyDescent="0.2">
      <c r="AJ307" s="84"/>
    </row>
    <row r="308" spans="36:36" x14ac:dyDescent="0.2">
      <c r="AJ308" s="84"/>
    </row>
    <row r="309" spans="36:36" x14ac:dyDescent="0.2">
      <c r="AJ309" s="84"/>
    </row>
    <row r="310" spans="36:36" x14ac:dyDescent="0.2">
      <c r="AJ310" s="84"/>
    </row>
    <row r="311" spans="36:36" x14ac:dyDescent="0.2">
      <c r="AJ311" s="84"/>
    </row>
    <row r="312" spans="36:36" x14ac:dyDescent="0.2">
      <c r="AJ312" s="84"/>
    </row>
    <row r="313" spans="36:36" x14ac:dyDescent="0.2">
      <c r="AJ313" s="84"/>
    </row>
    <row r="314" spans="36:36" x14ac:dyDescent="0.2">
      <c r="AJ314" s="84"/>
    </row>
    <row r="315" spans="36:36" x14ac:dyDescent="0.2">
      <c r="AJ315" s="84"/>
    </row>
    <row r="316" spans="36:36" x14ac:dyDescent="0.2">
      <c r="AJ316" s="84"/>
    </row>
    <row r="317" spans="36:36" x14ac:dyDescent="0.2">
      <c r="AJ317" s="84"/>
    </row>
    <row r="318" spans="36:36" x14ac:dyDescent="0.2">
      <c r="AJ318" s="84"/>
    </row>
    <row r="319" spans="36:36" x14ac:dyDescent="0.2">
      <c r="AJ319" s="84"/>
    </row>
    <row r="320" spans="36:36" x14ac:dyDescent="0.2">
      <c r="AJ320" s="84"/>
    </row>
    <row r="321" spans="36:36" x14ac:dyDescent="0.2">
      <c r="AJ321" s="84"/>
    </row>
    <row r="322" spans="36:36" x14ac:dyDescent="0.2">
      <c r="AJ322" s="84"/>
    </row>
    <row r="323" spans="36:36" x14ac:dyDescent="0.2">
      <c r="AJ323" s="84"/>
    </row>
    <row r="324" spans="36:36" x14ac:dyDescent="0.2">
      <c r="AJ324" s="84"/>
    </row>
    <row r="325" spans="36:36" x14ac:dyDescent="0.2">
      <c r="AJ325" s="84"/>
    </row>
    <row r="326" spans="36:36" x14ac:dyDescent="0.2">
      <c r="AJ326" s="84"/>
    </row>
    <row r="327" spans="36:36" x14ac:dyDescent="0.2">
      <c r="AJ327" s="84"/>
    </row>
    <row r="328" spans="36:36" x14ac:dyDescent="0.2">
      <c r="AJ328" s="84"/>
    </row>
    <row r="329" spans="36:36" x14ac:dyDescent="0.2">
      <c r="AJ329" s="84"/>
    </row>
    <row r="330" spans="36:36" x14ac:dyDescent="0.2">
      <c r="AJ330" s="84"/>
    </row>
    <row r="331" spans="36:36" x14ac:dyDescent="0.2">
      <c r="AJ331" s="84"/>
    </row>
    <row r="332" spans="36:36" x14ac:dyDescent="0.2">
      <c r="AJ332" s="84"/>
    </row>
    <row r="333" spans="36:36" x14ac:dyDescent="0.2">
      <c r="AJ333" s="84"/>
    </row>
    <row r="334" spans="36:36" x14ac:dyDescent="0.2">
      <c r="AJ334" s="84"/>
    </row>
    <row r="335" spans="36:36" x14ac:dyDescent="0.2">
      <c r="AJ335" s="84"/>
    </row>
    <row r="336" spans="36:36" x14ac:dyDescent="0.2">
      <c r="AJ336" s="84"/>
    </row>
    <row r="337" spans="36:36" x14ac:dyDescent="0.2">
      <c r="AJ337" s="84"/>
    </row>
    <row r="338" spans="36:36" x14ac:dyDescent="0.2">
      <c r="AJ338" s="84"/>
    </row>
    <row r="339" spans="36:36" x14ac:dyDescent="0.2">
      <c r="AJ339" s="84"/>
    </row>
    <row r="340" spans="36:36" x14ac:dyDescent="0.2">
      <c r="AJ340" s="84"/>
    </row>
    <row r="341" spans="36:36" x14ac:dyDescent="0.2">
      <c r="AJ341" s="84"/>
    </row>
    <row r="342" spans="36:36" x14ac:dyDescent="0.2">
      <c r="AJ342" s="84"/>
    </row>
    <row r="343" spans="36:36" x14ac:dyDescent="0.2">
      <c r="AJ343" s="84"/>
    </row>
    <row r="344" spans="36:36" x14ac:dyDescent="0.2">
      <c r="AJ344" s="84"/>
    </row>
    <row r="345" spans="36:36" x14ac:dyDescent="0.2">
      <c r="AJ345" s="84"/>
    </row>
    <row r="346" spans="36:36" x14ac:dyDescent="0.2">
      <c r="AJ346" s="84"/>
    </row>
    <row r="347" spans="36:36" x14ac:dyDescent="0.2">
      <c r="AJ347" s="84"/>
    </row>
    <row r="348" spans="36:36" x14ac:dyDescent="0.2">
      <c r="AJ348" s="84"/>
    </row>
    <row r="349" spans="36:36" x14ac:dyDescent="0.2">
      <c r="AJ349" s="84"/>
    </row>
    <row r="350" spans="36:36" x14ac:dyDescent="0.2">
      <c r="AJ350" s="84"/>
    </row>
    <row r="351" spans="36:36" x14ac:dyDescent="0.2">
      <c r="AJ351" s="84"/>
    </row>
    <row r="352" spans="36:36" x14ac:dyDescent="0.2">
      <c r="AJ352" s="84"/>
    </row>
    <row r="353" spans="36:36" x14ac:dyDescent="0.2">
      <c r="AJ353" s="84"/>
    </row>
    <row r="354" spans="36:36" x14ac:dyDescent="0.2">
      <c r="AJ354" s="84"/>
    </row>
    <row r="355" spans="36:36" x14ac:dyDescent="0.2">
      <c r="AJ355" s="84"/>
    </row>
    <row r="356" spans="36:36" x14ac:dyDescent="0.2">
      <c r="AJ356" s="84"/>
    </row>
    <row r="357" spans="36:36" x14ac:dyDescent="0.2">
      <c r="AJ357" s="84"/>
    </row>
    <row r="358" spans="36:36" x14ac:dyDescent="0.2">
      <c r="AJ358" s="84"/>
    </row>
    <row r="359" spans="36:36" x14ac:dyDescent="0.2">
      <c r="AJ359" s="84"/>
    </row>
    <row r="360" spans="36:36" x14ac:dyDescent="0.2">
      <c r="AJ360" s="84"/>
    </row>
    <row r="361" spans="36:36" x14ac:dyDescent="0.2">
      <c r="AJ361" s="84"/>
    </row>
    <row r="362" spans="36:36" x14ac:dyDescent="0.2">
      <c r="AJ362" s="84"/>
    </row>
    <row r="363" spans="36:36" x14ac:dyDescent="0.2">
      <c r="AJ363" s="84"/>
    </row>
    <row r="364" spans="36:36" x14ac:dyDescent="0.2">
      <c r="AJ364" s="84"/>
    </row>
    <row r="365" spans="36:36" x14ac:dyDescent="0.2">
      <c r="AJ365" s="84"/>
    </row>
    <row r="366" spans="36:36" x14ac:dyDescent="0.2">
      <c r="AJ366" s="84"/>
    </row>
    <row r="367" spans="36:36" x14ac:dyDescent="0.2">
      <c r="AJ367" s="84"/>
    </row>
    <row r="368" spans="36:36" x14ac:dyDescent="0.2">
      <c r="AJ368" s="84"/>
    </row>
    <row r="369" spans="36:36" x14ac:dyDescent="0.2">
      <c r="AJ369" s="84"/>
    </row>
    <row r="370" spans="36:36" x14ac:dyDescent="0.2">
      <c r="AJ370" s="84"/>
    </row>
    <row r="371" spans="36:36" x14ac:dyDescent="0.2">
      <c r="AJ371" s="84"/>
    </row>
    <row r="372" spans="36:36" x14ac:dyDescent="0.2">
      <c r="AJ372" s="84"/>
    </row>
    <row r="373" spans="36:36" x14ac:dyDescent="0.2">
      <c r="AJ373" s="84"/>
    </row>
    <row r="374" spans="36:36" x14ac:dyDescent="0.2">
      <c r="AJ374" s="84"/>
    </row>
    <row r="375" spans="36:36" x14ac:dyDescent="0.2">
      <c r="AJ375" s="84"/>
    </row>
    <row r="376" spans="36:36" x14ac:dyDescent="0.2">
      <c r="AJ376" s="84"/>
    </row>
    <row r="377" spans="36:36" x14ac:dyDescent="0.2">
      <c r="AJ377" s="84"/>
    </row>
    <row r="378" spans="36:36" x14ac:dyDescent="0.2">
      <c r="AJ378" s="84"/>
    </row>
    <row r="379" spans="36:36" x14ac:dyDescent="0.2">
      <c r="AJ379" s="84"/>
    </row>
    <row r="380" spans="36:36" x14ac:dyDescent="0.2">
      <c r="AJ380" s="84"/>
    </row>
    <row r="381" spans="36:36" x14ac:dyDescent="0.2">
      <c r="AJ381" s="84"/>
    </row>
    <row r="382" spans="36:36" x14ac:dyDescent="0.2">
      <c r="AJ382" s="84"/>
    </row>
    <row r="383" spans="36:36" x14ac:dyDescent="0.2">
      <c r="AJ383" s="84"/>
    </row>
    <row r="384" spans="36:36" x14ac:dyDescent="0.2">
      <c r="AJ384" s="84"/>
    </row>
    <row r="385" spans="36:36" x14ac:dyDescent="0.2">
      <c r="AJ385" s="84"/>
    </row>
    <row r="386" spans="36:36" x14ac:dyDescent="0.2">
      <c r="AJ386" s="84"/>
    </row>
    <row r="387" spans="36:36" x14ac:dyDescent="0.2">
      <c r="AJ387" s="84"/>
    </row>
    <row r="388" spans="36:36" x14ac:dyDescent="0.2">
      <c r="AJ388" s="84"/>
    </row>
    <row r="389" spans="36:36" x14ac:dyDescent="0.2">
      <c r="AJ389" s="84"/>
    </row>
    <row r="390" spans="36:36" x14ac:dyDescent="0.2">
      <c r="AJ390" s="84"/>
    </row>
    <row r="391" spans="36:36" x14ac:dyDescent="0.2">
      <c r="AJ391" s="84"/>
    </row>
    <row r="392" spans="36:36" x14ac:dyDescent="0.2">
      <c r="AJ392" s="84"/>
    </row>
    <row r="393" spans="36:36" x14ac:dyDescent="0.2">
      <c r="AJ393" s="84"/>
    </row>
    <row r="394" spans="36:36" x14ac:dyDescent="0.2">
      <c r="AJ394" s="84"/>
    </row>
    <row r="395" spans="36:36" x14ac:dyDescent="0.2">
      <c r="AJ395" s="84"/>
    </row>
    <row r="396" spans="36:36" x14ac:dyDescent="0.2">
      <c r="AJ396" s="84"/>
    </row>
    <row r="397" spans="36:36" x14ac:dyDescent="0.2">
      <c r="AJ397" s="84"/>
    </row>
    <row r="398" spans="36:36" x14ac:dyDescent="0.2">
      <c r="AJ398" s="84"/>
    </row>
    <row r="399" spans="36:36" x14ac:dyDescent="0.2">
      <c r="AJ399" s="84"/>
    </row>
    <row r="400" spans="36:36" x14ac:dyDescent="0.2">
      <c r="AJ400" s="84"/>
    </row>
    <row r="401" spans="36:36" x14ac:dyDescent="0.2">
      <c r="AJ401" s="84"/>
    </row>
    <row r="402" spans="36:36" x14ac:dyDescent="0.2">
      <c r="AJ402" s="84"/>
    </row>
    <row r="403" spans="36:36" x14ac:dyDescent="0.2">
      <c r="AJ403" s="84"/>
    </row>
    <row r="404" spans="36:36" x14ac:dyDescent="0.2">
      <c r="AJ404" s="84"/>
    </row>
    <row r="405" spans="36:36" x14ac:dyDescent="0.2">
      <c r="AJ405" s="84"/>
    </row>
    <row r="406" spans="36:36" x14ac:dyDescent="0.2">
      <c r="AJ406" s="84"/>
    </row>
    <row r="407" spans="36:36" x14ac:dyDescent="0.2">
      <c r="AJ407" s="84"/>
    </row>
    <row r="408" spans="36:36" x14ac:dyDescent="0.2">
      <c r="AJ408" s="84"/>
    </row>
    <row r="409" spans="36:36" x14ac:dyDescent="0.2">
      <c r="AJ409" s="84"/>
    </row>
    <row r="410" spans="36:36" x14ac:dyDescent="0.2">
      <c r="AJ410" s="84"/>
    </row>
    <row r="411" spans="36:36" x14ac:dyDescent="0.2">
      <c r="AJ411" s="84"/>
    </row>
    <row r="412" spans="36:36" x14ac:dyDescent="0.2">
      <c r="AJ412" s="84"/>
    </row>
    <row r="413" spans="36:36" x14ac:dyDescent="0.2">
      <c r="AJ413" s="84"/>
    </row>
    <row r="414" spans="36:36" x14ac:dyDescent="0.2">
      <c r="AJ414" s="84"/>
    </row>
    <row r="415" spans="36:36" x14ac:dyDescent="0.2">
      <c r="AJ415" s="84"/>
    </row>
    <row r="416" spans="36:36" x14ac:dyDescent="0.2">
      <c r="AJ416" s="84"/>
    </row>
    <row r="417" spans="36:36" x14ac:dyDescent="0.2">
      <c r="AJ417" s="84"/>
    </row>
    <row r="418" spans="36:36" x14ac:dyDescent="0.2">
      <c r="AJ418" s="84"/>
    </row>
    <row r="419" spans="36:36" x14ac:dyDescent="0.2">
      <c r="AJ419" s="84"/>
    </row>
    <row r="420" spans="36:36" x14ac:dyDescent="0.2">
      <c r="AJ420" s="84"/>
    </row>
    <row r="421" spans="36:36" x14ac:dyDescent="0.2">
      <c r="AJ421" s="84"/>
    </row>
    <row r="422" spans="36:36" x14ac:dyDescent="0.2">
      <c r="AJ422" s="84"/>
    </row>
    <row r="423" spans="36:36" x14ac:dyDescent="0.2">
      <c r="AJ423" s="84"/>
    </row>
    <row r="424" spans="36:36" x14ac:dyDescent="0.2">
      <c r="AJ424" s="84"/>
    </row>
    <row r="425" spans="36:36" x14ac:dyDescent="0.2">
      <c r="AJ425" s="84"/>
    </row>
    <row r="426" spans="36:36" x14ac:dyDescent="0.2">
      <c r="AJ426" s="84"/>
    </row>
    <row r="427" spans="36:36" x14ac:dyDescent="0.2">
      <c r="AJ427" s="84"/>
    </row>
    <row r="428" spans="36:36" x14ac:dyDescent="0.2">
      <c r="AJ428" s="84"/>
    </row>
    <row r="429" spans="36:36" x14ac:dyDescent="0.2">
      <c r="AJ429" s="84"/>
    </row>
    <row r="430" spans="36:36" x14ac:dyDescent="0.2">
      <c r="AJ430" s="84"/>
    </row>
    <row r="431" spans="36:36" x14ac:dyDescent="0.2">
      <c r="AJ431" s="84"/>
    </row>
    <row r="432" spans="36:36" x14ac:dyDescent="0.2">
      <c r="AJ432" s="84"/>
    </row>
    <row r="433" spans="36:36" x14ac:dyDescent="0.2">
      <c r="AJ433" s="84"/>
    </row>
    <row r="434" spans="36:36" x14ac:dyDescent="0.2">
      <c r="AJ434" s="84"/>
    </row>
    <row r="435" spans="36:36" x14ac:dyDescent="0.2">
      <c r="AJ435" s="84"/>
    </row>
    <row r="436" spans="36:36" x14ac:dyDescent="0.2">
      <c r="AJ436" s="84"/>
    </row>
    <row r="437" spans="36:36" x14ac:dyDescent="0.2">
      <c r="AJ437" s="84"/>
    </row>
    <row r="438" spans="36:36" x14ac:dyDescent="0.2">
      <c r="AJ438" s="84"/>
    </row>
    <row r="439" spans="36:36" x14ac:dyDescent="0.2">
      <c r="AJ439" s="84"/>
    </row>
    <row r="440" spans="36:36" x14ac:dyDescent="0.2">
      <c r="AJ440" s="84"/>
    </row>
    <row r="441" spans="36:36" x14ac:dyDescent="0.2">
      <c r="AJ441" s="84"/>
    </row>
    <row r="442" spans="36:36" x14ac:dyDescent="0.2">
      <c r="AJ442" s="84"/>
    </row>
    <row r="443" spans="36:36" x14ac:dyDescent="0.2">
      <c r="AJ443" s="84"/>
    </row>
    <row r="444" spans="36:36" x14ac:dyDescent="0.2">
      <c r="AJ444" s="84"/>
    </row>
    <row r="445" spans="36:36" x14ac:dyDescent="0.2">
      <c r="AJ445" s="84"/>
    </row>
    <row r="446" spans="36:36" x14ac:dyDescent="0.2">
      <c r="AJ446" s="84"/>
    </row>
    <row r="447" spans="36:36" x14ac:dyDescent="0.2">
      <c r="AJ447" s="84"/>
    </row>
    <row r="448" spans="36:36" x14ac:dyDescent="0.2">
      <c r="AJ448" s="84"/>
    </row>
    <row r="449" spans="36:36" x14ac:dyDescent="0.2">
      <c r="AJ449" s="84"/>
    </row>
    <row r="450" spans="36:36" x14ac:dyDescent="0.2">
      <c r="AJ450" s="84"/>
    </row>
    <row r="451" spans="36:36" x14ac:dyDescent="0.2">
      <c r="AJ451" s="84"/>
    </row>
    <row r="452" spans="36:36" x14ac:dyDescent="0.2">
      <c r="AJ452" s="84"/>
    </row>
    <row r="453" spans="36:36" x14ac:dyDescent="0.2">
      <c r="AJ453" s="84"/>
    </row>
    <row r="454" spans="36:36" x14ac:dyDescent="0.2">
      <c r="AJ454" s="84"/>
    </row>
    <row r="455" spans="36:36" x14ac:dyDescent="0.2">
      <c r="AJ455" s="84"/>
    </row>
    <row r="456" spans="36:36" x14ac:dyDescent="0.2">
      <c r="AJ456" s="84"/>
    </row>
    <row r="457" spans="36:36" x14ac:dyDescent="0.2">
      <c r="AJ457" s="84"/>
    </row>
    <row r="458" spans="36:36" x14ac:dyDescent="0.2">
      <c r="AJ458" s="84"/>
    </row>
    <row r="459" spans="36:36" x14ac:dyDescent="0.2">
      <c r="AJ459" s="84"/>
    </row>
    <row r="460" spans="36:36" x14ac:dyDescent="0.2">
      <c r="AJ460" s="84"/>
    </row>
    <row r="461" spans="36:36" x14ac:dyDescent="0.2">
      <c r="AJ461" s="84"/>
    </row>
    <row r="462" spans="36:36" x14ac:dyDescent="0.2">
      <c r="AJ462" s="84"/>
    </row>
    <row r="463" spans="36:36" x14ac:dyDescent="0.2">
      <c r="AJ463" s="84"/>
    </row>
    <row r="464" spans="36:36" x14ac:dyDescent="0.2">
      <c r="AJ464" s="84"/>
    </row>
    <row r="465" spans="36:36" x14ac:dyDescent="0.2">
      <c r="AJ465" s="84"/>
    </row>
    <row r="466" spans="36:36" x14ac:dyDescent="0.2">
      <c r="AJ466" s="84"/>
    </row>
    <row r="467" spans="36:36" x14ac:dyDescent="0.2">
      <c r="AJ467" s="84"/>
    </row>
    <row r="468" spans="36:36" x14ac:dyDescent="0.2">
      <c r="AJ468" s="84"/>
    </row>
    <row r="469" spans="36:36" x14ac:dyDescent="0.2">
      <c r="AJ469" s="84"/>
    </row>
    <row r="470" spans="36:36" x14ac:dyDescent="0.2">
      <c r="AJ470" s="84"/>
    </row>
    <row r="471" spans="36:36" x14ac:dyDescent="0.2">
      <c r="AJ471" s="84"/>
    </row>
    <row r="472" spans="36:36" x14ac:dyDescent="0.2">
      <c r="AJ472" s="84"/>
    </row>
    <row r="473" spans="36:36" x14ac:dyDescent="0.2">
      <c r="AJ473" s="84"/>
    </row>
    <row r="474" spans="36:36" x14ac:dyDescent="0.2">
      <c r="AJ474" s="84"/>
    </row>
    <row r="475" spans="36:36" x14ac:dyDescent="0.2">
      <c r="AJ475" s="84"/>
    </row>
    <row r="476" spans="36:36" x14ac:dyDescent="0.2">
      <c r="AJ476" s="84"/>
    </row>
    <row r="477" spans="36:36" x14ac:dyDescent="0.2">
      <c r="AJ477" s="84"/>
    </row>
    <row r="478" spans="36:36" x14ac:dyDescent="0.2">
      <c r="AJ478" s="84"/>
    </row>
    <row r="479" spans="36:36" x14ac:dyDescent="0.2">
      <c r="AJ479" s="84"/>
    </row>
    <row r="480" spans="36:36" x14ac:dyDescent="0.2">
      <c r="AJ480" s="84"/>
    </row>
    <row r="481" spans="36:36" x14ac:dyDescent="0.2">
      <c r="AJ481" s="84"/>
    </row>
    <row r="482" spans="36:36" x14ac:dyDescent="0.2">
      <c r="AJ482" s="84"/>
    </row>
    <row r="483" spans="36:36" x14ac:dyDescent="0.2">
      <c r="AJ483" s="84"/>
    </row>
    <row r="484" spans="36:36" x14ac:dyDescent="0.2">
      <c r="AJ484" s="84"/>
    </row>
    <row r="485" spans="36:36" x14ac:dyDescent="0.2">
      <c r="AJ485" s="84"/>
    </row>
    <row r="486" spans="36:36" x14ac:dyDescent="0.2">
      <c r="AJ486" s="84"/>
    </row>
    <row r="487" spans="36:36" x14ac:dyDescent="0.2">
      <c r="AJ487" s="84"/>
    </row>
    <row r="488" spans="36:36" x14ac:dyDescent="0.2">
      <c r="AJ488" s="84"/>
    </row>
    <row r="489" spans="36:36" x14ac:dyDescent="0.2">
      <c r="AJ489" s="84"/>
    </row>
    <row r="490" spans="36:36" x14ac:dyDescent="0.2">
      <c r="AJ490" s="84"/>
    </row>
    <row r="491" spans="36:36" x14ac:dyDescent="0.2">
      <c r="AJ491" s="84"/>
    </row>
    <row r="492" spans="36:36" x14ac:dyDescent="0.2">
      <c r="AJ492" s="84"/>
    </row>
    <row r="493" spans="36:36" x14ac:dyDescent="0.2">
      <c r="AJ493" s="84"/>
    </row>
    <row r="494" spans="36:36" x14ac:dyDescent="0.2">
      <c r="AJ494" s="84"/>
    </row>
    <row r="495" spans="36:36" x14ac:dyDescent="0.2">
      <c r="AJ495" s="84"/>
    </row>
    <row r="496" spans="36:36" x14ac:dyDescent="0.2">
      <c r="AJ496" s="84"/>
    </row>
    <row r="497" spans="36:36" x14ac:dyDescent="0.2">
      <c r="AJ497" s="84"/>
    </row>
    <row r="498" spans="36:36" x14ac:dyDescent="0.2">
      <c r="AJ498" s="84"/>
    </row>
    <row r="499" spans="36:36" x14ac:dyDescent="0.2">
      <c r="AJ499" s="84"/>
    </row>
    <row r="500" spans="36:36" x14ac:dyDescent="0.2">
      <c r="AJ500" s="84"/>
    </row>
    <row r="501" spans="36:36" x14ac:dyDescent="0.2">
      <c r="AJ501" s="84"/>
    </row>
    <row r="1048112" spans="8:14" x14ac:dyDescent="0.2">
      <c r="H1048112">
        <v>2</v>
      </c>
      <c r="I1048112">
        <v>1</v>
      </c>
      <c r="J1048112">
        <v>1</v>
      </c>
      <c r="L1048112">
        <v>1</v>
      </c>
      <c r="M1048112">
        <v>1</v>
      </c>
      <c r="N1048112" t="e">
        <f>H1048112*#REF!+I1048112*#REF!+J1048112*#REF!+L1048112*#REF!+M1048112*#REF!</f>
        <v>#REF!</v>
      </c>
    </row>
  </sheetData>
  <pageMargins left="0.11811023622047245" right="0.19685039370078741" top="0.15748031496062992" bottom="0.15748031496062992" header="0.11811023622047245" footer="0.19685039370078741"/>
  <pageSetup paperSize="9" scale="37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133"/>
  <sheetViews>
    <sheetView workbookViewId="0">
      <pane xSplit="4" ySplit="12" topLeftCell="V40" activePane="bottomRight" state="frozen"/>
      <selection activeCell="H80" sqref="H80"/>
      <selection pane="topRight" activeCell="H80" sqref="H80"/>
      <selection pane="bottomLeft" activeCell="H80" sqref="H80"/>
      <selection pane="bottomRight" activeCell="H80" sqref="H80"/>
    </sheetView>
  </sheetViews>
  <sheetFormatPr baseColWidth="10" defaultColWidth="8.83203125" defaultRowHeight="15" x14ac:dyDescent="0.2"/>
  <cols>
    <col min="1" max="1" width="6" customWidth="1"/>
    <col min="2" max="2" width="7.5" customWidth="1"/>
    <col min="3" max="3" width="22.5" customWidth="1"/>
    <col min="4" max="4" width="10.83203125" customWidth="1"/>
    <col min="5" max="5" width="9.1640625" customWidth="1"/>
    <col min="6" max="7" width="9.1640625" style="137" customWidth="1"/>
    <col min="8" max="35" width="10.83203125" customWidth="1"/>
    <col min="36" max="36" width="8.83203125" customWidth="1"/>
    <col min="37" max="37" width="19.83203125" customWidth="1"/>
  </cols>
  <sheetData>
    <row r="1" spans="1:38" ht="11" customHeight="1" x14ac:dyDescent="0.2">
      <c r="A1" s="91" t="s">
        <v>37</v>
      </c>
      <c r="B1" s="92"/>
      <c r="C1" s="92"/>
      <c r="D1" s="92"/>
      <c r="E1" s="91" t="s">
        <v>37</v>
      </c>
      <c r="F1" s="131"/>
      <c r="G1" s="131"/>
      <c r="H1" s="92"/>
      <c r="I1" s="92"/>
      <c r="J1" s="92"/>
      <c r="K1" s="92"/>
      <c r="L1" s="92"/>
      <c r="M1" s="91" t="s">
        <v>37</v>
      </c>
      <c r="N1" s="92"/>
      <c r="O1" s="92"/>
      <c r="P1" s="92"/>
      <c r="Q1" s="92"/>
      <c r="R1" s="92"/>
      <c r="S1" s="92"/>
      <c r="T1" s="92"/>
      <c r="U1" s="91" t="s">
        <v>37</v>
      </c>
      <c r="V1" s="92"/>
      <c r="W1" s="92"/>
      <c r="X1" s="92"/>
      <c r="Y1" s="92"/>
      <c r="Z1" s="92"/>
      <c r="AA1" s="92"/>
      <c r="AB1" s="91" t="s">
        <v>37</v>
      </c>
      <c r="AC1" s="92"/>
      <c r="AD1" s="92"/>
      <c r="AE1" s="92"/>
      <c r="AF1" s="89"/>
      <c r="AG1" s="89"/>
      <c r="AH1" s="89"/>
      <c r="AI1" s="89"/>
      <c r="AJ1" s="89"/>
      <c r="AK1" s="89"/>
      <c r="AL1" s="89"/>
    </row>
    <row r="2" spans="1:38" ht="11" customHeight="1" x14ac:dyDescent="0.2">
      <c r="A2" s="93">
        <v>5</v>
      </c>
      <c r="B2" s="94" t="s">
        <v>67</v>
      </c>
      <c r="C2" s="92"/>
      <c r="D2" s="92" t="s">
        <v>227</v>
      </c>
      <c r="E2" s="93"/>
      <c r="F2" s="132"/>
      <c r="G2" s="132"/>
      <c r="H2" s="94" t="s">
        <v>68</v>
      </c>
      <c r="I2" s="92"/>
      <c r="J2" s="92"/>
      <c r="K2" s="92"/>
      <c r="L2" s="92"/>
      <c r="M2" s="93">
        <v>15</v>
      </c>
      <c r="N2" s="94" t="s">
        <v>69</v>
      </c>
      <c r="O2" s="92"/>
      <c r="P2" s="92"/>
      <c r="Q2" s="92"/>
      <c r="R2" s="92"/>
      <c r="S2" s="92"/>
      <c r="T2" s="92"/>
      <c r="U2" s="93">
        <v>10</v>
      </c>
      <c r="V2" s="94" t="s">
        <v>70</v>
      </c>
      <c r="W2" s="92"/>
      <c r="X2" s="92"/>
      <c r="Y2" s="92"/>
      <c r="Z2" s="92"/>
      <c r="AA2" s="92"/>
      <c r="AB2" s="93">
        <v>5</v>
      </c>
      <c r="AC2" s="94" t="s">
        <v>71</v>
      </c>
      <c r="AD2" s="92"/>
      <c r="AE2" s="92"/>
      <c r="AF2" s="89"/>
      <c r="AG2" s="89"/>
      <c r="AH2" s="89"/>
      <c r="AI2" s="89"/>
      <c r="AJ2" s="89"/>
      <c r="AK2" s="89"/>
      <c r="AL2" s="89"/>
    </row>
    <row r="3" spans="1:38" ht="11" customHeight="1" x14ac:dyDescent="0.2">
      <c r="A3" s="93">
        <v>0</v>
      </c>
      <c r="B3" s="94" t="s">
        <v>72</v>
      </c>
      <c r="C3" s="92"/>
      <c r="D3" s="92" t="s">
        <v>228</v>
      </c>
      <c r="E3" s="93">
        <v>10000</v>
      </c>
      <c r="F3" s="132"/>
      <c r="G3" s="132"/>
      <c r="H3" s="94"/>
      <c r="I3" s="92"/>
      <c r="J3" s="92"/>
      <c r="K3" s="92"/>
      <c r="L3" s="92"/>
      <c r="M3" s="93">
        <v>20</v>
      </c>
      <c r="N3" s="94" t="s">
        <v>73</v>
      </c>
      <c r="O3" s="92"/>
      <c r="P3" s="92"/>
      <c r="Q3" s="92"/>
      <c r="R3" s="92"/>
      <c r="S3" s="92"/>
      <c r="T3" s="92"/>
      <c r="U3" s="93">
        <v>10000</v>
      </c>
      <c r="V3" s="94" t="s">
        <v>74</v>
      </c>
      <c r="W3" s="92"/>
      <c r="X3" s="92"/>
      <c r="Y3" s="92"/>
      <c r="Z3" s="92"/>
      <c r="AA3" s="92"/>
      <c r="AB3" s="93">
        <v>10</v>
      </c>
      <c r="AC3" s="94" t="s">
        <v>75</v>
      </c>
      <c r="AD3" s="92"/>
      <c r="AE3" s="92"/>
      <c r="AF3" s="89"/>
      <c r="AG3" s="89"/>
      <c r="AH3" s="89"/>
      <c r="AI3" s="89"/>
      <c r="AJ3" s="89"/>
      <c r="AK3" s="89"/>
      <c r="AL3" s="89"/>
    </row>
    <row r="4" spans="1:38" ht="11" customHeight="1" x14ac:dyDescent="0.2">
      <c r="A4" s="93">
        <v>0</v>
      </c>
      <c r="B4" s="94" t="s">
        <v>76</v>
      </c>
      <c r="C4" s="92"/>
      <c r="D4" s="92"/>
      <c r="E4" s="93">
        <v>20</v>
      </c>
      <c r="F4" s="132"/>
      <c r="G4" s="132"/>
      <c r="H4" s="94" t="s">
        <v>77</v>
      </c>
      <c r="I4" s="92"/>
      <c r="J4" s="92"/>
      <c r="K4" s="92"/>
      <c r="L4" s="92"/>
      <c r="M4" s="93">
        <v>20</v>
      </c>
      <c r="N4" s="94" t="s">
        <v>78</v>
      </c>
      <c r="O4" s="92"/>
      <c r="P4" s="92"/>
      <c r="Q4" s="92"/>
      <c r="R4" s="92"/>
      <c r="S4" s="92"/>
      <c r="T4" s="92"/>
      <c r="U4" s="93">
        <v>5</v>
      </c>
      <c r="V4" s="94" t="s">
        <v>79</v>
      </c>
      <c r="W4" s="92"/>
      <c r="X4" s="92"/>
      <c r="Y4" s="92"/>
      <c r="Z4" s="92"/>
      <c r="AA4" s="92"/>
      <c r="AB4" s="93">
        <v>10</v>
      </c>
      <c r="AC4" s="94" t="s">
        <v>38</v>
      </c>
      <c r="AD4" s="92"/>
      <c r="AE4" s="92"/>
      <c r="AF4" s="89"/>
      <c r="AG4" s="89"/>
      <c r="AH4" s="89"/>
      <c r="AI4" s="89"/>
      <c r="AJ4" s="89"/>
      <c r="AK4" s="89"/>
      <c r="AL4" s="89"/>
    </row>
    <row r="5" spans="1:38" ht="11" customHeight="1" x14ac:dyDescent="0.2">
      <c r="A5" s="93">
        <v>10000</v>
      </c>
      <c r="B5" s="94" t="s">
        <v>80</v>
      </c>
      <c r="C5" s="92"/>
      <c r="D5" s="92"/>
      <c r="E5" s="93">
        <v>10000</v>
      </c>
      <c r="F5" s="132"/>
      <c r="G5" s="132"/>
      <c r="H5" s="94" t="s">
        <v>81</v>
      </c>
      <c r="I5" s="92"/>
      <c r="J5" s="92"/>
      <c r="K5" s="92"/>
      <c r="L5" s="92"/>
      <c r="M5" s="93">
        <v>10000</v>
      </c>
      <c r="N5" s="94" t="s">
        <v>82</v>
      </c>
      <c r="O5" s="92"/>
      <c r="P5" s="92"/>
      <c r="Q5" s="92"/>
      <c r="R5" s="92"/>
      <c r="S5" s="92"/>
      <c r="T5" s="92"/>
      <c r="U5" s="93">
        <v>5</v>
      </c>
      <c r="V5" s="94" t="s">
        <v>83</v>
      </c>
      <c r="W5" s="92"/>
      <c r="X5" s="92"/>
      <c r="Y5" s="92"/>
      <c r="Z5" s="92"/>
      <c r="AA5" s="92"/>
      <c r="AB5" s="93"/>
      <c r="AC5" s="94" t="s">
        <v>84</v>
      </c>
      <c r="AD5" s="92"/>
      <c r="AE5" s="92"/>
      <c r="AF5" s="89"/>
      <c r="AG5" s="89"/>
      <c r="AH5" s="89"/>
      <c r="AI5" s="89"/>
      <c r="AJ5" s="89"/>
      <c r="AK5" s="89"/>
      <c r="AL5" s="89"/>
    </row>
    <row r="6" spans="1:38" ht="11" customHeight="1" x14ac:dyDescent="0.2">
      <c r="A6" s="93">
        <v>10000</v>
      </c>
      <c r="B6" s="94" t="s">
        <v>85</v>
      </c>
      <c r="C6" s="92"/>
      <c r="D6" s="92" t="s">
        <v>221</v>
      </c>
      <c r="E6" s="93">
        <v>3</v>
      </c>
      <c r="F6" s="132"/>
      <c r="G6" s="132"/>
      <c r="H6" s="94" t="s">
        <v>86</v>
      </c>
      <c r="I6" s="92"/>
      <c r="J6" s="92"/>
      <c r="K6" s="92"/>
      <c r="L6" s="92"/>
      <c r="M6" s="93">
        <v>5</v>
      </c>
      <c r="N6" s="94" t="s">
        <v>87</v>
      </c>
      <c r="O6" s="92"/>
      <c r="P6" s="92"/>
      <c r="Q6" s="92"/>
      <c r="R6" s="92"/>
      <c r="S6" s="92"/>
      <c r="T6" s="92"/>
      <c r="U6" s="93">
        <v>10</v>
      </c>
      <c r="V6" s="94" t="s">
        <v>88</v>
      </c>
      <c r="W6" s="92"/>
      <c r="X6" s="92"/>
      <c r="Y6" s="92"/>
      <c r="Z6" s="92"/>
      <c r="AA6" s="92"/>
      <c r="AB6" s="92"/>
      <c r="AC6" s="92"/>
      <c r="AD6" s="92"/>
      <c r="AE6" s="92"/>
      <c r="AF6" s="89"/>
      <c r="AG6" s="89"/>
      <c r="AH6" s="89"/>
      <c r="AI6" s="89"/>
      <c r="AJ6" s="89"/>
      <c r="AK6" s="89"/>
      <c r="AL6" s="89"/>
    </row>
    <row r="7" spans="1:38" ht="11" customHeight="1" x14ac:dyDescent="0.2">
      <c r="A7" s="93">
        <v>10000</v>
      </c>
      <c r="B7" s="94" t="s">
        <v>89</v>
      </c>
      <c r="C7" s="92"/>
      <c r="D7" s="92" t="s">
        <v>216</v>
      </c>
      <c r="E7" s="92">
        <v>3</v>
      </c>
      <c r="F7" s="133"/>
      <c r="G7" s="133"/>
      <c r="H7" s="92"/>
      <c r="I7" s="92"/>
      <c r="J7" s="92"/>
      <c r="K7" s="92"/>
      <c r="L7" s="92"/>
      <c r="M7" s="93">
        <v>10000</v>
      </c>
      <c r="N7" s="94" t="s">
        <v>90</v>
      </c>
      <c r="O7" s="92"/>
      <c r="P7" s="92"/>
      <c r="Q7" s="92"/>
      <c r="R7" s="92"/>
      <c r="S7" s="92"/>
      <c r="T7" s="92"/>
      <c r="U7" s="93">
        <v>10</v>
      </c>
      <c r="V7" s="94" t="s">
        <v>91</v>
      </c>
      <c r="W7" s="92"/>
      <c r="X7" s="92"/>
      <c r="Y7" s="92"/>
      <c r="Z7" s="92"/>
      <c r="AA7" s="92"/>
      <c r="AB7" s="92"/>
      <c r="AC7" s="92"/>
      <c r="AD7" s="92"/>
      <c r="AE7" s="92"/>
      <c r="AF7" s="89"/>
      <c r="AG7" s="89"/>
      <c r="AH7" s="89"/>
      <c r="AI7" s="89"/>
      <c r="AJ7" s="89"/>
      <c r="AK7" s="89"/>
      <c r="AL7" s="89"/>
    </row>
    <row r="8" spans="1:38" ht="11" customHeight="1" x14ac:dyDescent="0.2">
      <c r="A8" s="92"/>
      <c r="B8" s="92"/>
      <c r="C8" s="92"/>
      <c r="D8" s="92"/>
      <c r="E8" s="92"/>
      <c r="F8" s="133"/>
      <c r="G8" s="133"/>
      <c r="H8" s="92"/>
      <c r="I8" s="92"/>
      <c r="J8" s="92"/>
      <c r="K8" s="92"/>
      <c r="L8" s="92"/>
      <c r="M8" s="93">
        <v>20</v>
      </c>
      <c r="N8" s="94" t="s">
        <v>92</v>
      </c>
      <c r="O8" s="92"/>
      <c r="P8" s="92"/>
      <c r="Q8" s="92"/>
      <c r="R8" s="92"/>
      <c r="S8" s="92"/>
      <c r="T8" s="92"/>
      <c r="U8" s="95"/>
      <c r="V8" s="94" t="s">
        <v>93</v>
      </c>
      <c r="W8" s="92"/>
      <c r="X8" s="92"/>
      <c r="Y8" s="92"/>
      <c r="Z8" s="92"/>
      <c r="AA8" s="92"/>
      <c r="AB8" s="92"/>
      <c r="AC8" s="92"/>
      <c r="AD8" s="92"/>
      <c r="AE8" s="92"/>
      <c r="AF8" s="89"/>
      <c r="AG8" s="89"/>
      <c r="AH8" s="89"/>
      <c r="AI8" s="89"/>
      <c r="AJ8" s="89"/>
      <c r="AK8" s="89"/>
      <c r="AL8" s="89"/>
    </row>
    <row r="9" spans="1:38" ht="11" customHeight="1" x14ac:dyDescent="0.2">
      <c r="A9" s="92"/>
      <c r="B9" s="92"/>
      <c r="C9" s="92"/>
      <c r="D9" s="92"/>
      <c r="E9" s="92"/>
      <c r="F9" s="133"/>
      <c r="G9" s="133"/>
      <c r="H9" s="92"/>
      <c r="I9" s="92"/>
      <c r="J9" s="92"/>
      <c r="K9" s="92"/>
      <c r="L9" s="92"/>
      <c r="M9" s="93">
        <v>10000</v>
      </c>
      <c r="N9" s="94" t="s">
        <v>94</v>
      </c>
      <c r="O9" s="92"/>
      <c r="P9" s="92"/>
      <c r="Q9" s="92"/>
      <c r="R9" s="92"/>
      <c r="S9" s="92"/>
      <c r="T9" s="92"/>
      <c r="U9" s="93">
        <v>10000</v>
      </c>
      <c r="V9" s="94" t="s">
        <v>95</v>
      </c>
      <c r="W9" s="92"/>
      <c r="X9" s="92"/>
      <c r="Y9" s="92"/>
      <c r="Z9" s="92"/>
      <c r="AA9" s="92"/>
      <c r="AB9" s="92"/>
      <c r="AC9" s="92"/>
      <c r="AD9" s="92"/>
      <c r="AE9" s="92"/>
      <c r="AF9" s="89"/>
      <c r="AG9" s="89"/>
      <c r="AH9" s="89"/>
      <c r="AI9" s="89"/>
      <c r="AJ9" s="89"/>
      <c r="AK9" s="89"/>
      <c r="AL9" s="89"/>
    </row>
    <row r="10" spans="1:38" ht="16" thickBot="1" x14ac:dyDescent="0.25">
      <c r="A10" s="89"/>
      <c r="B10" s="89"/>
      <c r="C10" s="89"/>
      <c r="D10" s="89"/>
      <c r="E10" s="89"/>
      <c r="F10" s="134"/>
      <c r="G10" s="134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</row>
    <row r="11" spans="1:38" ht="16" thickBot="1" x14ac:dyDescent="0.25">
      <c r="A11" s="97"/>
      <c r="B11" s="98" t="s">
        <v>31</v>
      </c>
      <c r="C11" s="98" t="s">
        <v>0</v>
      </c>
      <c r="D11" s="98" t="s">
        <v>1</v>
      </c>
      <c r="E11" s="98" t="s">
        <v>3</v>
      </c>
      <c r="F11" s="135"/>
      <c r="G11" s="135"/>
      <c r="H11" s="99">
        <v>10000</v>
      </c>
      <c r="I11" s="99">
        <v>5</v>
      </c>
      <c r="J11" s="99">
        <v>15</v>
      </c>
      <c r="K11" s="99">
        <v>0</v>
      </c>
      <c r="L11" s="99">
        <v>10000</v>
      </c>
      <c r="M11" s="99">
        <v>20</v>
      </c>
      <c r="N11" s="99">
        <v>10000</v>
      </c>
      <c r="O11" s="99">
        <v>20</v>
      </c>
      <c r="P11" s="99">
        <v>20</v>
      </c>
      <c r="Q11" s="99">
        <v>10000</v>
      </c>
      <c r="R11" s="99">
        <v>5</v>
      </c>
      <c r="S11" s="99">
        <v>10000</v>
      </c>
      <c r="T11" s="99">
        <v>20</v>
      </c>
      <c r="U11" s="99">
        <v>10000</v>
      </c>
      <c r="V11" s="99">
        <v>10000</v>
      </c>
      <c r="W11" s="99">
        <v>10</v>
      </c>
      <c r="X11" s="99">
        <v>10000</v>
      </c>
      <c r="Y11" s="99">
        <v>5</v>
      </c>
      <c r="Z11" s="99">
        <v>5</v>
      </c>
      <c r="AA11" s="99">
        <v>10</v>
      </c>
      <c r="AB11" s="99">
        <v>10</v>
      </c>
      <c r="AC11" s="99">
        <v>10000</v>
      </c>
      <c r="AD11" s="99">
        <v>5</v>
      </c>
      <c r="AE11" s="99">
        <v>10</v>
      </c>
      <c r="AF11" s="99">
        <v>20</v>
      </c>
      <c r="AG11" s="99">
        <v>10000</v>
      </c>
      <c r="AH11" s="99">
        <v>0</v>
      </c>
      <c r="AI11" s="99">
        <v>10</v>
      </c>
      <c r="AJ11" s="97"/>
    </row>
    <row r="12" spans="1:38" ht="145" thickBot="1" x14ac:dyDescent="0.25">
      <c r="A12" s="96"/>
      <c r="B12" s="96"/>
      <c r="C12" s="96"/>
      <c r="D12" s="96"/>
      <c r="E12" s="105" t="s">
        <v>36</v>
      </c>
      <c r="F12" s="136" t="s">
        <v>133</v>
      </c>
      <c r="G12" s="136" t="s">
        <v>136</v>
      </c>
      <c r="H12" s="106" t="s">
        <v>40</v>
      </c>
      <c r="I12" s="106" t="s">
        <v>39</v>
      </c>
      <c r="J12" s="106" t="s">
        <v>63</v>
      </c>
      <c r="K12" s="106" t="s">
        <v>64</v>
      </c>
      <c r="L12" s="106" t="s">
        <v>41</v>
      </c>
      <c r="M12" s="106" t="s">
        <v>42</v>
      </c>
      <c r="N12" s="106" t="s">
        <v>43</v>
      </c>
      <c r="O12" s="106" t="s">
        <v>65</v>
      </c>
      <c r="P12" s="106" t="s">
        <v>46</v>
      </c>
      <c r="Q12" s="106" t="s">
        <v>47</v>
      </c>
      <c r="R12" s="106" t="s">
        <v>48</v>
      </c>
      <c r="S12" s="106" t="s">
        <v>49</v>
      </c>
      <c r="T12" s="106" t="s">
        <v>50</v>
      </c>
      <c r="U12" s="106" t="s">
        <v>51</v>
      </c>
      <c r="V12" s="106" t="s">
        <v>52</v>
      </c>
      <c r="W12" s="106" t="s">
        <v>53</v>
      </c>
      <c r="X12" s="106" t="s">
        <v>54</v>
      </c>
      <c r="Y12" s="106" t="s">
        <v>55</v>
      </c>
      <c r="Z12" s="106" t="s">
        <v>56</v>
      </c>
      <c r="AA12" s="106" t="s">
        <v>57</v>
      </c>
      <c r="AB12" s="106" t="s">
        <v>58</v>
      </c>
      <c r="AC12" s="106" t="s">
        <v>59</v>
      </c>
      <c r="AD12" s="106" t="s">
        <v>61</v>
      </c>
      <c r="AE12" s="106" t="s">
        <v>62</v>
      </c>
      <c r="AF12" s="106" t="s">
        <v>44</v>
      </c>
      <c r="AG12" s="106" t="s">
        <v>45</v>
      </c>
      <c r="AH12" s="106" t="s">
        <v>60</v>
      </c>
      <c r="AI12" s="106" t="s">
        <v>66</v>
      </c>
      <c r="AJ12" s="107" t="s">
        <v>35</v>
      </c>
    </row>
    <row r="13" spans="1:38" x14ac:dyDescent="0.2">
      <c r="A13">
        <f>Startlijst!B5</f>
        <v>1</v>
      </c>
      <c r="B13">
        <f>Startlijst!C5</f>
        <v>0</v>
      </c>
      <c r="C13" t="str">
        <f>Startlijst!D5</f>
        <v>Ilse Kuenen (rianne)</v>
      </c>
      <c r="D13">
        <f>Startlijst!E5</f>
        <v>2</v>
      </c>
      <c r="E13" s="139"/>
      <c r="G13" s="144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4">
        <f t="shared" ref="AJ13:AJ27" si="0">G13+H13*$H$11+I13*$I$11+J13*$J$11+K13*$K$11+L13*$L$11+M13*$M$11+N13*$N$11+O13*$O$11+P13*$P$11+Q13*$Q$11+R13*$R$11+S13*$S$11+T13*$T$11+U13*$U$11+V13*$V$11+W13*$W$11+X13*$X$11+Y13*$Y$11+Z13*$Z$11+AA13*$Z$11+AB13*$AB$11+AC13*$AC$11+AD13*$AD$11+AE13*$AE$11+AF13*$AF$11+AG13*$AG$11+AH13*$AH$11+AI13*$AI$11</f>
        <v>0</v>
      </c>
    </row>
    <row r="14" spans="1:38" x14ac:dyDescent="0.2">
      <c r="A14">
        <f>Startlijst!B6</f>
        <v>2</v>
      </c>
      <c r="B14">
        <f>Startlijst!C6</f>
        <v>0</v>
      </c>
      <c r="C14" t="str">
        <f>Startlijst!D6</f>
        <v>Debby Diepstraten</v>
      </c>
      <c r="D14">
        <f>Startlijst!E6</f>
        <v>3</v>
      </c>
      <c r="E14" s="140"/>
      <c r="G14" s="144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5">
        <f t="shared" si="0"/>
        <v>0</v>
      </c>
    </row>
    <row r="15" spans="1:38" x14ac:dyDescent="0.2">
      <c r="A15">
        <f>Startlijst!B7</f>
        <v>3</v>
      </c>
      <c r="B15">
        <f>Startlijst!C7</f>
        <v>0</v>
      </c>
      <c r="C15" t="str">
        <f>Startlijst!D7</f>
        <v>Marloes Schrauwers</v>
      </c>
      <c r="D15" t="s">
        <v>222</v>
      </c>
      <c r="E15" s="139"/>
      <c r="G15" s="144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4">
        <f t="shared" si="0"/>
        <v>0</v>
      </c>
    </row>
    <row r="16" spans="1:38" x14ac:dyDescent="0.2">
      <c r="A16">
        <f>Startlijst!B8</f>
        <v>4</v>
      </c>
      <c r="B16">
        <f>Startlijst!C8</f>
        <v>0</v>
      </c>
      <c r="C16" t="str">
        <f>Startlijst!D8</f>
        <v>Jonna Tegelaar</v>
      </c>
      <c r="D16" t="s">
        <v>212</v>
      </c>
      <c r="E16" s="140"/>
      <c r="G16" s="144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5">
        <f t="shared" si="0"/>
        <v>0</v>
      </c>
    </row>
    <row r="17" spans="1:36" x14ac:dyDescent="0.2">
      <c r="A17">
        <f>Startlijst!B9</f>
        <v>5</v>
      </c>
      <c r="B17">
        <f>Startlijst!C9</f>
        <v>0</v>
      </c>
      <c r="C17" t="str">
        <f>Startlijst!D9</f>
        <v xml:space="preserve">Charmaine Schouwenaars </v>
      </c>
      <c r="D17">
        <f>Startlijst!E9</f>
        <v>2</v>
      </c>
      <c r="E17" s="139"/>
      <c r="G17" s="144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4">
        <f t="shared" si="0"/>
        <v>0</v>
      </c>
    </row>
    <row r="18" spans="1:36" x14ac:dyDescent="0.2">
      <c r="A18">
        <f>Startlijst!B10</f>
        <v>6</v>
      </c>
      <c r="B18">
        <f>Startlijst!C10</f>
        <v>0</v>
      </c>
      <c r="C18" t="str">
        <f>Startlijst!D10</f>
        <v>Yenthe van Dartel</v>
      </c>
      <c r="D18">
        <f>Startlijst!E10</f>
        <v>2</v>
      </c>
      <c r="E18" s="140"/>
      <c r="G18" s="144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5">
        <f t="shared" si="0"/>
        <v>0</v>
      </c>
    </row>
    <row r="19" spans="1:36" x14ac:dyDescent="0.2">
      <c r="A19" t="e">
        <f>Startlijst!#REF!</f>
        <v>#REF!</v>
      </c>
      <c r="B19" t="e">
        <f>Startlijst!#REF!</f>
        <v>#REF!</v>
      </c>
      <c r="C19" t="e">
        <f>Startlijst!#REF!</f>
        <v>#REF!</v>
      </c>
      <c r="D19" t="s">
        <v>231</v>
      </c>
      <c r="E19" s="139">
        <v>1</v>
      </c>
      <c r="F19" s="137">
        <v>217.83</v>
      </c>
      <c r="G19" s="144">
        <f>E19*86400</f>
        <v>86400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4">
        <f t="shared" si="0"/>
        <v>86400</v>
      </c>
    </row>
    <row r="20" spans="1:36" x14ac:dyDescent="0.2">
      <c r="A20">
        <f>Startlijst!B11</f>
        <v>7</v>
      </c>
      <c r="B20">
        <f>Startlijst!C11</f>
        <v>0</v>
      </c>
      <c r="C20" t="str">
        <f>Startlijst!D11</f>
        <v>Chloe Taks</v>
      </c>
      <c r="D20" t="s">
        <v>209</v>
      </c>
      <c r="E20" s="139">
        <v>3</v>
      </c>
      <c r="G20" s="144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4">
        <f t="shared" si="0"/>
        <v>0</v>
      </c>
    </row>
    <row r="21" spans="1:36" x14ac:dyDescent="0.2">
      <c r="A21">
        <f>Startlijst!B15</f>
        <v>10</v>
      </c>
      <c r="B21">
        <f>Startlijst!C15</f>
        <v>0</v>
      </c>
      <c r="C21" t="str">
        <f>Startlijst!D15</f>
        <v>Saskia Koppenol</v>
      </c>
      <c r="D21" t="s">
        <v>208</v>
      </c>
      <c r="E21" s="140">
        <v>3</v>
      </c>
      <c r="G21" s="144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5">
        <f t="shared" si="0"/>
        <v>0</v>
      </c>
    </row>
    <row r="22" spans="1:36" x14ac:dyDescent="0.2">
      <c r="A22">
        <f>Startlijst!B16</f>
        <v>11</v>
      </c>
      <c r="B22">
        <f>Startlijst!C16</f>
        <v>0</v>
      </c>
      <c r="C22" t="str">
        <f>Startlijst!D16</f>
        <v>Jennifer van de Graaf</v>
      </c>
      <c r="D22" t="s">
        <v>232</v>
      </c>
      <c r="E22" s="139"/>
      <c r="G22" s="144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4">
        <f t="shared" si="0"/>
        <v>0</v>
      </c>
    </row>
    <row r="23" spans="1:36" x14ac:dyDescent="0.2">
      <c r="A23">
        <f>Startlijst!B17</f>
        <v>12</v>
      </c>
      <c r="B23">
        <f>Startlijst!C17</f>
        <v>0</v>
      </c>
      <c r="C23" t="str">
        <f>Startlijst!D17</f>
        <v>Chantal Broeken</v>
      </c>
      <c r="D23">
        <f>Startlijst!E17</f>
        <v>3</v>
      </c>
      <c r="E23" s="140"/>
      <c r="G23" s="144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5">
        <f t="shared" si="0"/>
        <v>0</v>
      </c>
    </row>
    <row r="24" spans="1:36" x14ac:dyDescent="0.2">
      <c r="A24">
        <f>Startlijst!B18</f>
        <v>13</v>
      </c>
      <c r="B24">
        <f>Startlijst!C18</f>
        <v>0</v>
      </c>
      <c r="C24" t="str">
        <f>Startlijst!D18</f>
        <v>Sabine Verheijen</v>
      </c>
      <c r="D24">
        <f>Startlijst!E18</f>
        <v>3</v>
      </c>
      <c r="E24" s="139"/>
      <c r="G24" s="144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4">
        <f t="shared" si="0"/>
        <v>0</v>
      </c>
    </row>
    <row r="25" spans="1:36" x14ac:dyDescent="0.2">
      <c r="A25" t="str">
        <f>Startlijst!H19</f>
        <v xml:space="preserve"> </v>
      </c>
      <c r="B25">
        <f>Startlijst!I19</f>
        <v>0</v>
      </c>
      <c r="C25">
        <f>Startlijst!J19</f>
        <v>0</v>
      </c>
      <c r="D25">
        <f>Startlijst!K19</f>
        <v>0</v>
      </c>
      <c r="E25" s="140"/>
      <c r="G25" s="144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5">
        <f t="shared" si="0"/>
        <v>0</v>
      </c>
    </row>
    <row r="26" spans="1:36" x14ac:dyDescent="0.2">
      <c r="A26" t="e">
        <f>Startlijst!#REF!</f>
        <v>#REF!</v>
      </c>
      <c r="B26" t="e">
        <f>Startlijst!#REF!</f>
        <v>#REF!</v>
      </c>
      <c r="C26" t="e">
        <f>Startlijst!#REF!</f>
        <v>#REF!</v>
      </c>
      <c r="D26" t="s">
        <v>230</v>
      </c>
      <c r="E26" s="139">
        <v>2</v>
      </c>
      <c r="G26" s="144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4">
        <f t="shared" si="0"/>
        <v>0</v>
      </c>
    </row>
    <row r="27" spans="1:36" x14ac:dyDescent="0.2">
      <c r="A27">
        <f>Startlijst!B27</f>
        <v>20</v>
      </c>
      <c r="B27">
        <f>Startlijst!C24</f>
        <v>0</v>
      </c>
      <c r="C27" t="str">
        <f>Startlijst!D24</f>
        <v>Slepen en verkennen</v>
      </c>
      <c r="D27">
        <f>Startlijst!E24</f>
        <v>0</v>
      </c>
      <c r="E27" s="140"/>
      <c r="G27" s="144"/>
      <c r="H27" s="143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5">
        <f t="shared" si="0"/>
        <v>0</v>
      </c>
    </row>
    <row r="28" spans="1:36" x14ac:dyDescent="0.2">
      <c r="A28">
        <f>Startlijst!B28</f>
        <v>21</v>
      </c>
      <c r="B28">
        <f>Startlijst!C25</f>
        <v>0</v>
      </c>
      <c r="C28">
        <f>Startlijst!D25</f>
        <v>0</v>
      </c>
      <c r="D28">
        <f>Startlijst!E25</f>
        <v>0</v>
      </c>
      <c r="E28" s="139"/>
      <c r="G28" s="144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4"/>
    </row>
    <row r="29" spans="1:36" x14ac:dyDescent="0.2">
      <c r="A29">
        <f>Startlijst!B30</f>
        <v>23</v>
      </c>
      <c r="B29">
        <f>Startlijst!C27</f>
        <v>0</v>
      </c>
      <c r="C29" t="str">
        <f>Startlijst!D27</f>
        <v>Ilse Kuenen(Baukje)</v>
      </c>
      <c r="D29" t="s">
        <v>220</v>
      </c>
      <c r="E29" s="139">
        <v>3</v>
      </c>
      <c r="G29" s="144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4">
        <f t="shared" ref="AJ29:AJ42" si="1">G29+H29*$H$11+I29*$I$11+J29*$J$11+K29*$K$11+L29*$L$11+M29*$M$11+N29*$N$11+O29*$O$11+P29*$P$11+Q29*$Q$11+R29*$R$11+S29*$S$11+T29*$T$11+U29*$U$11+V29*$V$11+W29*$W$11+X29*$X$11+Y29*$Y$11+Z29*$Z$11+AA29*$Z$11+AB29*$AB$11+AC29*$AC$11+AD29*$AD$11+AE29*$AE$11+AF29*$AF$11+AG29*$AG$11+AH29*$AH$11+AI29*$AI$11</f>
        <v>0</v>
      </c>
    </row>
    <row r="30" spans="1:36" x14ac:dyDescent="0.2">
      <c r="A30">
        <f>Startlijst!B31</f>
        <v>24</v>
      </c>
      <c r="B30">
        <f>Startlijst!C28</f>
        <v>0</v>
      </c>
      <c r="C30" t="str">
        <f>Startlijst!D28</f>
        <v>Liz van der Leest</v>
      </c>
      <c r="D30" t="s">
        <v>201</v>
      </c>
      <c r="E30" s="140"/>
      <c r="G30" s="144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5">
        <f t="shared" si="1"/>
        <v>0</v>
      </c>
    </row>
    <row r="31" spans="1:36" x14ac:dyDescent="0.2">
      <c r="A31">
        <f>Startlijst!B32</f>
        <v>25</v>
      </c>
      <c r="B31">
        <f>Startlijst!C29</f>
        <v>0</v>
      </c>
      <c r="C31" t="str">
        <f>Startlijst!D29</f>
        <v>Caroline Verweijmeren</v>
      </c>
      <c r="D31" t="s">
        <v>233</v>
      </c>
      <c r="E31" s="139">
        <v>2</v>
      </c>
      <c r="G31" s="144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4">
        <f t="shared" si="1"/>
        <v>0</v>
      </c>
    </row>
    <row r="32" spans="1:36" x14ac:dyDescent="0.2">
      <c r="A32">
        <f>Startlijst!B33</f>
        <v>26</v>
      </c>
      <c r="B32">
        <f>Startlijst!C30</f>
        <v>0</v>
      </c>
      <c r="C32" t="str">
        <f>Startlijst!D30</f>
        <v>Randy van Hoenselaar</v>
      </c>
      <c r="D32" t="s">
        <v>234</v>
      </c>
      <c r="E32" s="140">
        <v>3</v>
      </c>
      <c r="G32" s="144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5">
        <f t="shared" si="1"/>
        <v>0</v>
      </c>
    </row>
    <row r="33" spans="1:36" x14ac:dyDescent="0.2">
      <c r="A33">
        <f>Startlijst!B34</f>
        <v>0</v>
      </c>
      <c r="B33">
        <f>Startlijst!C31</f>
        <v>0</v>
      </c>
      <c r="C33" t="str">
        <f>Startlijst!D31</f>
        <v>Stacey van Hoenselaar</v>
      </c>
      <c r="D33" t="s">
        <v>235</v>
      </c>
      <c r="E33" s="139">
        <v>2</v>
      </c>
      <c r="G33" s="144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4">
        <f t="shared" si="1"/>
        <v>0</v>
      </c>
    </row>
    <row r="34" spans="1:36" x14ac:dyDescent="0.2">
      <c r="A34">
        <f>Startlijst!B35</f>
        <v>27</v>
      </c>
      <c r="B34">
        <f>Startlijst!C32</f>
        <v>0</v>
      </c>
      <c r="C34" t="str">
        <f>Startlijst!D32</f>
        <v>Karlijn `s Gravenmade</v>
      </c>
      <c r="D34">
        <f>Startlijst!E32</f>
        <v>3</v>
      </c>
      <c r="E34" s="139"/>
      <c r="G34" s="144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5">
        <f t="shared" si="1"/>
        <v>0</v>
      </c>
    </row>
    <row r="35" spans="1:36" x14ac:dyDescent="0.2">
      <c r="A35">
        <f>Startlijst!B36</f>
        <v>28</v>
      </c>
      <c r="B35">
        <f>Startlijst!C33</f>
        <v>0</v>
      </c>
      <c r="C35" t="str">
        <f>Startlijst!D33</f>
        <v>Lasenda Loos (Chipz)</v>
      </c>
      <c r="D35" t="s">
        <v>219</v>
      </c>
      <c r="E35" s="139">
        <v>1</v>
      </c>
      <c r="G35" s="144"/>
      <c r="H35" s="144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4">
        <f t="shared" si="1"/>
        <v>0</v>
      </c>
    </row>
    <row r="36" spans="1:36" x14ac:dyDescent="0.2">
      <c r="A36">
        <f>Startlijst!B37</f>
        <v>29</v>
      </c>
      <c r="B36">
        <f>Startlijst!C34</f>
        <v>0</v>
      </c>
      <c r="C36">
        <f>Startlijst!D34</f>
        <v>0</v>
      </c>
      <c r="D36" t="s">
        <v>223</v>
      </c>
      <c r="E36" s="140"/>
      <c r="G36" s="144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5">
        <f t="shared" si="1"/>
        <v>0</v>
      </c>
    </row>
    <row r="37" spans="1:36" x14ac:dyDescent="0.2">
      <c r="A37">
        <f>Startlijst!B38</f>
        <v>30</v>
      </c>
      <c r="B37">
        <f>Startlijst!C35</f>
        <v>0</v>
      </c>
      <c r="C37" t="str">
        <f>Startlijst!D35</f>
        <v>Annabel Peeters</v>
      </c>
      <c r="D37" t="s">
        <v>224</v>
      </c>
      <c r="E37" s="139"/>
      <c r="G37" s="144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4">
        <f t="shared" si="1"/>
        <v>0</v>
      </c>
    </row>
    <row r="38" spans="1:36" x14ac:dyDescent="0.2">
      <c r="A38">
        <f>Startlijst!B39</f>
        <v>31</v>
      </c>
      <c r="B38">
        <f>Startlijst!C36</f>
        <v>0</v>
      </c>
      <c r="C38" t="str">
        <f>Startlijst!D36</f>
        <v>Luna Knook</v>
      </c>
      <c r="D38" t="s">
        <v>225</v>
      </c>
      <c r="E38" s="140">
        <v>2</v>
      </c>
      <c r="G38" s="144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5">
        <f t="shared" si="1"/>
        <v>0</v>
      </c>
    </row>
    <row r="39" spans="1:36" x14ac:dyDescent="0.2">
      <c r="A39">
        <f>Startlijst!B40</f>
        <v>32</v>
      </c>
      <c r="B39">
        <f>Startlijst!C37</f>
        <v>0</v>
      </c>
      <c r="C39" t="str">
        <f>Startlijst!D37</f>
        <v>Jop van Rijnberk</v>
      </c>
      <c r="D39" t="s">
        <v>213</v>
      </c>
      <c r="E39" s="139">
        <v>1</v>
      </c>
      <c r="G39" s="144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4">
        <f t="shared" si="1"/>
        <v>0</v>
      </c>
    </row>
    <row r="40" spans="1:36" x14ac:dyDescent="0.2">
      <c r="A40">
        <f>Startlijst!B41</f>
        <v>33</v>
      </c>
      <c r="B40">
        <f>Startlijst!C38</f>
        <v>0</v>
      </c>
      <c r="C40" t="e">
        <f>Startlijst!#REF!</f>
        <v>#REF!</v>
      </c>
      <c r="D40" t="s">
        <v>236</v>
      </c>
      <c r="E40" s="139">
        <v>1</v>
      </c>
      <c r="G40" s="144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5">
        <f t="shared" si="1"/>
        <v>0</v>
      </c>
    </row>
    <row r="41" spans="1:36" x14ac:dyDescent="0.2">
      <c r="A41">
        <f>Startlijst!B42</f>
        <v>34</v>
      </c>
      <c r="B41">
        <f>Startlijst!C39</f>
        <v>0</v>
      </c>
      <c r="C41" t="str">
        <f>Startlijst!D39</f>
        <v>Chrissy van Hoenselaar</v>
      </c>
      <c r="D41" t="s">
        <v>226</v>
      </c>
      <c r="E41" s="139">
        <v>3</v>
      </c>
      <c r="G41" s="144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4">
        <f t="shared" si="1"/>
        <v>0</v>
      </c>
    </row>
    <row r="42" spans="1:36" x14ac:dyDescent="0.2">
      <c r="A42">
        <f>Startlijst!B43</f>
        <v>0</v>
      </c>
      <c r="B42">
        <f>Startlijst!C40</f>
        <v>0</v>
      </c>
      <c r="C42" t="str">
        <f>Startlijst!D38</f>
        <v>Ilse Kuenen(Mc Gee)</v>
      </c>
      <c r="D42" t="s">
        <v>237</v>
      </c>
      <c r="E42" s="139">
        <v>2</v>
      </c>
      <c r="G42" s="144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5">
        <f t="shared" si="1"/>
        <v>0</v>
      </c>
    </row>
    <row r="43" spans="1:36" x14ac:dyDescent="0.2">
      <c r="A43">
        <f>Startlijst!B44</f>
        <v>0</v>
      </c>
      <c r="B43">
        <f>Startlijst!C41</f>
        <v>0</v>
      </c>
      <c r="C43" t="str">
        <f>Startlijst!D41</f>
        <v>Marjolein Vermaas</v>
      </c>
      <c r="D43">
        <f>Startlijst!E41</f>
        <v>3</v>
      </c>
      <c r="E43" s="139"/>
      <c r="G43" s="144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4"/>
    </row>
    <row r="44" spans="1:36" x14ac:dyDescent="0.2">
      <c r="A44">
        <f>Startlijst!B47</f>
        <v>0</v>
      </c>
      <c r="B44">
        <f>Startlijst!C44</f>
        <v>0</v>
      </c>
      <c r="C44">
        <f>Startlijst!D44</f>
        <v>0</v>
      </c>
      <c r="D44">
        <f>Startlijst!E44</f>
        <v>0</v>
      </c>
      <c r="E44" s="139"/>
      <c r="G44" s="144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4"/>
    </row>
    <row r="45" spans="1:36" x14ac:dyDescent="0.2">
      <c r="A45">
        <f>Startlijst!B48</f>
        <v>0</v>
      </c>
      <c r="B45">
        <f>Startlijst!C45</f>
        <v>0</v>
      </c>
      <c r="C45">
        <f>Startlijst!D45</f>
        <v>0</v>
      </c>
      <c r="D45">
        <f>Startlijst!E45</f>
        <v>0</v>
      </c>
      <c r="E45" s="139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4"/>
    </row>
    <row r="46" spans="1:36" x14ac:dyDescent="0.2">
      <c r="A46" t="str">
        <f>Startlijst!B49</f>
        <v>Startnummer</v>
      </c>
      <c r="B46">
        <f>Startlijst!C46</f>
        <v>0</v>
      </c>
      <c r="C46">
        <f>Startlijst!D46</f>
        <v>0</v>
      </c>
      <c r="D46">
        <f>Startlijst!E46</f>
        <v>0</v>
      </c>
      <c r="E46" s="139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4"/>
    </row>
    <row r="47" spans="1:36" x14ac:dyDescent="0.2">
      <c r="E47" s="139"/>
    </row>
    <row r="48" spans="1:36" x14ac:dyDescent="0.2">
      <c r="D48" t="s">
        <v>229</v>
      </c>
      <c r="E48" s="139"/>
    </row>
    <row r="49" spans="4:5" x14ac:dyDescent="0.2">
      <c r="E49" s="139"/>
    </row>
    <row r="50" spans="4:5" x14ac:dyDescent="0.2">
      <c r="E50" s="139"/>
    </row>
    <row r="51" spans="4:5" x14ac:dyDescent="0.2">
      <c r="D51" t="s">
        <v>238</v>
      </c>
      <c r="E51" s="139"/>
    </row>
    <row r="52" spans="4:5" x14ac:dyDescent="0.2">
      <c r="E52" s="139"/>
    </row>
    <row r="53" spans="4:5" x14ac:dyDescent="0.2">
      <c r="E53" s="139"/>
    </row>
    <row r="54" spans="4:5" x14ac:dyDescent="0.2">
      <c r="E54" s="139"/>
    </row>
    <row r="55" spans="4:5" x14ac:dyDescent="0.2">
      <c r="E55" s="139"/>
    </row>
    <row r="56" spans="4:5" x14ac:dyDescent="0.2">
      <c r="E56" s="77"/>
    </row>
    <row r="65" spans="2:7" x14ac:dyDescent="0.2">
      <c r="D65" t="s">
        <v>196</v>
      </c>
      <c r="E65" t="s">
        <v>147</v>
      </c>
    </row>
    <row r="66" spans="2:7" x14ac:dyDescent="0.2">
      <c r="D66" t="s">
        <v>212</v>
      </c>
    </row>
    <row r="72" spans="2:7" x14ac:dyDescent="0.2">
      <c r="B72">
        <v>69</v>
      </c>
      <c r="D72" t="s">
        <v>249</v>
      </c>
      <c r="E72" t="s">
        <v>167</v>
      </c>
      <c r="F72" s="176">
        <v>0.43055555555555558</v>
      </c>
      <c r="G72" s="176">
        <v>0.47083333333333338</v>
      </c>
    </row>
    <row r="73" spans="2:7" x14ac:dyDescent="0.2">
      <c r="B73">
        <v>19</v>
      </c>
      <c r="D73" t="s">
        <v>251</v>
      </c>
      <c r="E73" t="s">
        <v>145</v>
      </c>
      <c r="F73" s="176">
        <v>0.45416666666666666</v>
      </c>
      <c r="G73" s="176">
        <v>0.47291666666666665</v>
      </c>
    </row>
    <row r="74" spans="2:7" x14ac:dyDescent="0.2">
      <c r="B74">
        <v>20</v>
      </c>
      <c r="D74" t="s">
        <v>250</v>
      </c>
      <c r="E74" t="s">
        <v>145</v>
      </c>
      <c r="F74" s="176">
        <v>0.45694444444444443</v>
      </c>
      <c r="G74" s="176">
        <v>0.47500000000000003</v>
      </c>
    </row>
    <row r="75" spans="2:7" x14ac:dyDescent="0.2">
      <c r="D75" t="s">
        <v>183</v>
      </c>
      <c r="E75" t="s">
        <v>239</v>
      </c>
      <c r="F75" s="176">
        <v>0.4597222222222222</v>
      </c>
      <c r="G75" s="176">
        <v>0.4770833333333333</v>
      </c>
    </row>
    <row r="76" spans="2:7" x14ac:dyDescent="0.2">
      <c r="D76" t="s">
        <v>16</v>
      </c>
      <c r="E76" t="s">
        <v>240</v>
      </c>
      <c r="F76" s="176">
        <v>0.46249999999999997</v>
      </c>
      <c r="G76" s="176">
        <v>0.47916666666666669</v>
      </c>
    </row>
    <row r="77" spans="2:7" x14ac:dyDescent="0.2">
      <c r="D77" t="s">
        <v>165</v>
      </c>
      <c r="E77" t="s">
        <v>145</v>
      </c>
      <c r="F77" s="176">
        <v>0.46527777777777773</v>
      </c>
      <c r="G77" s="176">
        <v>0.48125000000000001</v>
      </c>
    </row>
    <row r="78" spans="2:7" x14ac:dyDescent="0.2">
      <c r="F78" s="176">
        <v>0.4680555555555555</v>
      </c>
      <c r="G78" s="176">
        <v>0.48333333333333334</v>
      </c>
    </row>
    <row r="80" spans="2:7" x14ac:dyDescent="0.2">
      <c r="F80" s="176">
        <v>0.48541666666666666</v>
      </c>
      <c r="G80" s="176">
        <v>0.50486111111111109</v>
      </c>
    </row>
    <row r="81" spans="2:7" x14ac:dyDescent="0.2">
      <c r="F81" s="176">
        <v>0.48819444444444443</v>
      </c>
      <c r="G81" s="176">
        <v>0.50694444444444442</v>
      </c>
    </row>
    <row r="82" spans="2:7" x14ac:dyDescent="0.2">
      <c r="F82" s="176">
        <v>0.4909722222222222</v>
      </c>
      <c r="G82" s="176">
        <v>0.50902777777777775</v>
      </c>
    </row>
    <row r="83" spans="2:7" x14ac:dyDescent="0.2">
      <c r="F83" s="176">
        <v>0.49374999999999997</v>
      </c>
      <c r="G83" s="176">
        <v>0.51111111111111118</v>
      </c>
    </row>
    <row r="84" spans="2:7" x14ac:dyDescent="0.2">
      <c r="F84" s="176">
        <v>0.49652777777777773</v>
      </c>
      <c r="G84" s="176">
        <v>0.5131944444444444</v>
      </c>
    </row>
    <row r="85" spans="2:7" x14ac:dyDescent="0.2">
      <c r="F85" s="176">
        <v>0.4993055555555555</v>
      </c>
      <c r="G85" s="176">
        <v>0.51527777777777783</v>
      </c>
    </row>
    <row r="86" spans="2:7" x14ac:dyDescent="0.2">
      <c r="B86">
        <v>70</v>
      </c>
      <c r="D86" t="s">
        <v>252</v>
      </c>
      <c r="E86" t="s">
        <v>167</v>
      </c>
      <c r="F86" s="176">
        <v>0.50208333333333333</v>
      </c>
      <c r="G86" s="176">
        <v>0.51736111111111105</v>
      </c>
    </row>
    <row r="98" spans="4:5" x14ac:dyDescent="0.2">
      <c r="D98" t="s">
        <v>241</v>
      </c>
    </row>
    <row r="99" spans="4:5" x14ac:dyDescent="0.2">
      <c r="D99" t="s">
        <v>242</v>
      </c>
      <c r="E99" t="s">
        <v>153</v>
      </c>
    </row>
    <row r="100" spans="4:5" x14ac:dyDescent="0.2">
      <c r="D100" t="s">
        <v>164</v>
      </c>
      <c r="E100" t="s">
        <v>147</v>
      </c>
    </row>
    <row r="105" spans="4:5" x14ac:dyDescent="0.2">
      <c r="D105" t="s">
        <v>243</v>
      </c>
    </row>
    <row r="108" spans="4:5" x14ac:dyDescent="0.2">
      <c r="D108" t="s">
        <v>248</v>
      </c>
      <c r="E108" t="s">
        <v>181</v>
      </c>
    </row>
    <row r="119" spans="4:7" x14ac:dyDescent="0.2">
      <c r="D119" t="s">
        <v>244</v>
      </c>
    </row>
    <row r="120" spans="4:7" x14ac:dyDescent="0.2">
      <c r="D120" t="s">
        <v>198</v>
      </c>
      <c r="E120" t="s">
        <v>154</v>
      </c>
    </row>
    <row r="123" spans="4:7" x14ac:dyDescent="0.2">
      <c r="D123" t="s">
        <v>197</v>
      </c>
      <c r="E123" t="s">
        <v>154</v>
      </c>
    </row>
    <row r="126" spans="4:7" x14ac:dyDescent="0.2">
      <c r="G126" s="176">
        <v>0.72291666666666676</v>
      </c>
    </row>
    <row r="127" spans="4:7" x14ac:dyDescent="0.2">
      <c r="G127" s="176">
        <v>0.72499999999999998</v>
      </c>
    </row>
    <row r="128" spans="4:7" x14ac:dyDescent="0.2">
      <c r="D128" t="s">
        <v>118</v>
      </c>
      <c r="G128" s="176">
        <v>0.7270833333333333</v>
      </c>
    </row>
    <row r="129" spans="2:7" x14ac:dyDescent="0.2">
      <c r="D129" t="s">
        <v>246</v>
      </c>
      <c r="G129" s="176">
        <v>0.72916666666666663</v>
      </c>
    </row>
    <row r="130" spans="2:7" x14ac:dyDescent="0.2">
      <c r="G130" s="176">
        <v>0.73125000000000007</v>
      </c>
    </row>
    <row r="131" spans="2:7" x14ac:dyDescent="0.2">
      <c r="G131" s="176">
        <v>0.73333333333333339</v>
      </c>
    </row>
    <row r="132" spans="2:7" x14ac:dyDescent="0.2">
      <c r="B132">
        <v>67</v>
      </c>
      <c r="D132" t="s">
        <v>245</v>
      </c>
      <c r="E132" t="s">
        <v>145</v>
      </c>
      <c r="F132" s="176">
        <v>0.71736111111111101</v>
      </c>
      <c r="G132" s="176">
        <v>0.73541666666666661</v>
      </c>
    </row>
    <row r="133" spans="2:7" x14ac:dyDescent="0.2">
      <c r="B133">
        <v>68</v>
      </c>
      <c r="D133" t="s">
        <v>247</v>
      </c>
      <c r="E133" s="137" t="s">
        <v>163</v>
      </c>
      <c r="F133" s="176">
        <v>0.72013888888888899</v>
      </c>
      <c r="G133" s="176">
        <v>0.73749999999999993</v>
      </c>
    </row>
  </sheetData>
  <pageMargins left="0.11811023622047245" right="0.11811023622047245" top="0.94488188976377963" bottom="0.19685039370078741" header="0.19685039370078741" footer="0.11811023622047245"/>
  <pageSetup paperSize="9" scale="37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I133"/>
  <sheetViews>
    <sheetView topLeftCell="A8" workbookViewId="0">
      <selection activeCell="H80" sqref="H80"/>
    </sheetView>
  </sheetViews>
  <sheetFormatPr baseColWidth="10" defaultColWidth="8.83203125" defaultRowHeight="15" x14ac:dyDescent="0.2"/>
  <cols>
    <col min="2" max="2" width="6" customWidth="1"/>
    <col min="3" max="3" width="7.5" customWidth="1"/>
    <col min="4" max="4" width="22.5" customWidth="1"/>
    <col min="5" max="5" width="13.5" customWidth="1"/>
    <col min="6" max="6" width="9.83203125" customWidth="1"/>
    <col min="7" max="7" width="9.1640625" customWidth="1"/>
    <col min="8" max="8" width="10.1640625" customWidth="1"/>
  </cols>
  <sheetData>
    <row r="2" spans="2:9" ht="16" thickBot="1" x14ac:dyDescent="0.25">
      <c r="D2" t="s">
        <v>227</v>
      </c>
    </row>
    <row r="3" spans="2:9" ht="22" thickBot="1" x14ac:dyDescent="0.3">
      <c r="B3" s="8" t="s">
        <v>97</v>
      </c>
      <c r="C3" s="9"/>
      <c r="D3" s="10" t="s">
        <v>228</v>
      </c>
      <c r="E3" s="10"/>
      <c r="F3" s="110"/>
    </row>
    <row r="4" spans="2:9" ht="20" thickBot="1" x14ac:dyDescent="0.25">
      <c r="B4" s="31"/>
      <c r="C4" s="32"/>
      <c r="D4" s="33" t="s">
        <v>32</v>
      </c>
      <c r="E4" s="32"/>
      <c r="F4" s="111"/>
    </row>
    <row r="5" spans="2:9" ht="42.75" customHeight="1" thickBot="1" x14ac:dyDescent="0.25">
      <c r="B5" s="45"/>
      <c r="C5" s="145" t="s">
        <v>31</v>
      </c>
      <c r="D5" s="145" t="s">
        <v>0</v>
      </c>
      <c r="E5" s="145" t="s">
        <v>1</v>
      </c>
      <c r="F5" s="146" t="s">
        <v>137</v>
      </c>
      <c r="G5" s="146" t="s">
        <v>138</v>
      </c>
      <c r="H5" s="146" t="s">
        <v>139</v>
      </c>
    </row>
    <row r="6" spans="2:9" x14ac:dyDescent="0.2">
      <c r="D6" t="s">
        <v>221</v>
      </c>
      <c r="E6">
        <v>3</v>
      </c>
      <c r="F6">
        <f>'1e manche zaterdag'!AJ13</f>
        <v>0</v>
      </c>
      <c r="G6">
        <f>'2e manche zaterdag'!AJ13</f>
        <v>0</v>
      </c>
      <c r="H6">
        <f>G6+F6</f>
        <v>0</v>
      </c>
    </row>
    <row r="7" spans="2:9" x14ac:dyDescent="0.2">
      <c r="D7" t="s">
        <v>216</v>
      </c>
      <c r="E7">
        <v>3</v>
      </c>
      <c r="F7">
        <f>'1e manche zaterdag'!AJ14</f>
        <v>0</v>
      </c>
      <c r="G7">
        <f>'2e manche zaterdag'!AJ14</f>
        <v>0</v>
      </c>
      <c r="H7">
        <f t="shared" ref="H7:H55" si="0">G7+F7</f>
        <v>0</v>
      </c>
    </row>
    <row r="8" spans="2:9" x14ac:dyDescent="0.2">
      <c r="D8" t="str">
        <f>'1e manche zaterdag'!C15</f>
        <v>Marloes Schrauwers</v>
      </c>
      <c r="E8" t="str">
        <f>'1e manche zaterdag'!D15</f>
        <v>Saskia Koppenol</v>
      </c>
      <c r="F8">
        <f>'1e manche zaterdag'!AJ15</f>
        <v>0</v>
      </c>
      <c r="G8">
        <f>'2e manche zaterdag'!AJ15</f>
        <v>0</v>
      </c>
      <c r="H8">
        <f t="shared" si="0"/>
        <v>0</v>
      </c>
    </row>
    <row r="9" spans="2:9" x14ac:dyDescent="0.2">
      <c r="D9" t="str">
        <f>'1e manche zaterdag'!C16</f>
        <v>Jonna Tegelaar</v>
      </c>
      <c r="E9" t="str">
        <f>'1e manche zaterdag'!D16</f>
        <v>Jennifer van de Graaf</v>
      </c>
      <c r="F9">
        <f>'1e manche zaterdag'!AJ16</f>
        <v>0</v>
      </c>
      <c r="G9">
        <f>'2e manche zaterdag'!AJ16</f>
        <v>0</v>
      </c>
      <c r="H9">
        <f t="shared" si="0"/>
        <v>0</v>
      </c>
    </row>
    <row r="10" spans="2:9" x14ac:dyDescent="0.2">
      <c r="D10" t="str">
        <f>'1e manche zaterdag'!C17</f>
        <v xml:space="preserve">Charmaine Schouwenaars </v>
      </c>
      <c r="E10">
        <f>'1e manche zaterdag'!D17</f>
        <v>2</v>
      </c>
      <c r="F10">
        <f>'1e manche zaterdag'!AJ17</f>
        <v>0</v>
      </c>
      <c r="G10">
        <f>'2e manche zaterdag'!AJ17</f>
        <v>0</v>
      </c>
      <c r="H10">
        <f t="shared" si="0"/>
        <v>0</v>
      </c>
    </row>
    <row r="11" spans="2:9" x14ac:dyDescent="0.2">
      <c r="D11" t="str">
        <f>'1e manche zaterdag'!C18</f>
        <v>Yenthe van Dartel</v>
      </c>
      <c r="E11">
        <f>'1e manche zaterdag'!D18</f>
        <v>2</v>
      </c>
      <c r="F11">
        <f>'1e manche zaterdag'!AJ18</f>
        <v>0</v>
      </c>
      <c r="G11">
        <f>'2e manche zaterdag'!AJ18</f>
        <v>0</v>
      </c>
      <c r="H11">
        <f t="shared" si="0"/>
        <v>0</v>
      </c>
    </row>
    <row r="12" spans="2:9" x14ac:dyDescent="0.2">
      <c r="D12" t="e">
        <f>'1e manche zaterdag'!C19</f>
        <v>#REF!</v>
      </c>
      <c r="E12" t="str">
        <f>'1e manche zaterdag'!D19</f>
        <v>Chelsea van Dijk</v>
      </c>
      <c r="F12">
        <f>'1e manche zaterdag'!AJ19</f>
        <v>86400</v>
      </c>
      <c r="G12">
        <f>'2e manche zaterdag'!AJ19</f>
        <v>86400</v>
      </c>
      <c r="H12">
        <f t="shared" si="0"/>
        <v>172800</v>
      </c>
    </row>
    <row r="13" spans="2:9" x14ac:dyDescent="0.2">
      <c r="D13" t="str">
        <f>'1e manche zaterdag'!C20</f>
        <v>Chloe Taks</v>
      </c>
      <c r="E13" t="str">
        <f>'1e manche zaterdag'!D20</f>
        <v>Whitney Marrien</v>
      </c>
      <c r="F13">
        <f>'1e manche zaterdag'!AJ20</f>
        <v>0</v>
      </c>
      <c r="G13">
        <f>'2e manche zaterdag'!AJ20</f>
        <v>0</v>
      </c>
      <c r="H13">
        <f t="shared" si="0"/>
        <v>0</v>
      </c>
    </row>
    <row r="14" spans="2:9" x14ac:dyDescent="0.2">
      <c r="D14" t="str">
        <f>'1e manche zaterdag'!C23</f>
        <v>Chantal Broeken</v>
      </c>
      <c r="E14">
        <f>'1e manche zaterdag'!D23</f>
        <v>3</v>
      </c>
      <c r="F14" s="147">
        <f>'1e manche zaterdag'!AJ23</f>
        <v>0</v>
      </c>
      <c r="G14" s="147">
        <f>'2e manche zaterdag'!AJ23</f>
        <v>0</v>
      </c>
      <c r="H14" s="147">
        <f t="shared" ref="H14:H33" si="1">G14+F14</f>
        <v>0</v>
      </c>
      <c r="I14">
        <v>1</v>
      </c>
    </row>
    <row r="15" spans="2:9" x14ac:dyDescent="0.2">
      <c r="D15" t="s">
        <v>222</v>
      </c>
      <c r="E15" t="str">
        <f>'1e manche zaterdag'!D40</f>
        <v>Quintey van Hoenslaar</v>
      </c>
      <c r="F15" s="147">
        <f>'1e manche zaterdag'!AJ40</f>
        <v>0</v>
      </c>
      <c r="G15" s="147">
        <f>'2e manche zaterdag'!AJ40</f>
        <v>0</v>
      </c>
      <c r="H15" s="147">
        <f t="shared" si="1"/>
        <v>0</v>
      </c>
      <c r="I15">
        <v>2</v>
      </c>
    </row>
    <row r="16" spans="2:9" x14ac:dyDescent="0.2">
      <c r="D16" t="s">
        <v>212</v>
      </c>
      <c r="E16" t="str">
        <f>'1e manche zaterdag'!D21</f>
        <v>Melissa Coppens</v>
      </c>
      <c r="F16" s="147">
        <f>'1e manche zaterdag'!AJ21</f>
        <v>0</v>
      </c>
      <c r="G16" s="147">
        <f>'2e manche zaterdag'!AJ21</f>
        <v>0</v>
      </c>
      <c r="H16" s="147">
        <f t="shared" si="1"/>
        <v>0</v>
      </c>
      <c r="I16">
        <v>3</v>
      </c>
    </row>
    <row r="17" spans="4:9" x14ac:dyDescent="0.2">
      <c r="D17" t="str">
        <f>'1e manche zaterdag'!C24</f>
        <v>Sabine Verheijen</v>
      </c>
      <c r="E17">
        <f>'1e manche zaterdag'!D24</f>
        <v>3</v>
      </c>
      <c r="F17">
        <f>'1e manche zaterdag'!AJ24</f>
        <v>0</v>
      </c>
      <c r="G17">
        <f>'2e manche zaterdag'!AJ24</f>
        <v>0</v>
      </c>
      <c r="H17">
        <f t="shared" si="1"/>
        <v>0</v>
      </c>
    </row>
    <row r="18" spans="4:9" x14ac:dyDescent="0.2">
      <c r="D18">
        <f>'1e manche zaterdag'!C25</f>
        <v>0</v>
      </c>
      <c r="E18">
        <f>'1e manche zaterdag'!D25</f>
        <v>0</v>
      </c>
      <c r="F18">
        <f>'1e manche zaterdag'!AJ25</f>
        <v>0</v>
      </c>
      <c r="G18">
        <f>'2e manche zaterdag'!AJ25</f>
        <v>0</v>
      </c>
      <c r="H18">
        <f t="shared" si="1"/>
        <v>0</v>
      </c>
    </row>
    <row r="19" spans="4:9" x14ac:dyDescent="0.2">
      <c r="D19" t="s">
        <v>231</v>
      </c>
      <c r="E19">
        <v>1</v>
      </c>
      <c r="F19">
        <f>'1e manche zaterdag'!AJ26</f>
        <v>0</v>
      </c>
      <c r="G19">
        <f>'2e manche zaterdag'!AJ26</f>
        <v>0</v>
      </c>
      <c r="H19">
        <f t="shared" si="1"/>
        <v>0</v>
      </c>
    </row>
    <row r="20" spans="4:9" x14ac:dyDescent="0.2">
      <c r="D20" t="s">
        <v>209</v>
      </c>
      <c r="E20">
        <v>3</v>
      </c>
      <c r="F20">
        <f>'1e manche zaterdag'!AJ27</f>
        <v>0</v>
      </c>
      <c r="G20">
        <f>'2e manche zaterdag'!AJ27</f>
        <v>0</v>
      </c>
      <c r="H20">
        <f t="shared" si="1"/>
        <v>0</v>
      </c>
    </row>
    <row r="21" spans="4:9" x14ac:dyDescent="0.2">
      <c r="D21" t="s">
        <v>208</v>
      </c>
      <c r="E21">
        <v>3</v>
      </c>
      <c r="F21">
        <f>'1e manche zaterdag'!AJ28</f>
        <v>0</v>
      </c>
      <c r="G21">
        <f>'2e manche zaterdag'!AJ28</f>
        <v>0</v>
      </c>
      <c r="H21">
        <f t="shared" si="1"/>
        <v>0</v>
      </c>
    </row>
    <row r="22" spans="4:9" x14ac:dyDescent="0.2">
      <c r="D22" t="s">
        <v>232</v>
      </c>
      <c r="E22" t="str">
        <f>'1e manche zaterdag'!D29</f>
        <v>Caroline Verweijmeren</v>
      </c>
      <c r="F22">
        <f>'1e manche zaterdag'!AJ29</f>
        <v>0</v>
      </c>
      <c r="G22">
        <f>'2e manche zaterdag'!AJ29</f>
        <v>0</v>
      </c>
      <c r="H22">
        <f t="shared" si="1"/>
        <v>0</v>
      </c>
    </row>
    <row r="23" spans="4:9" x14ac:dyDescent="0.2">
      <c r="D23" t="str">
        <f>'1e manche zaterdag'!C30</f>
        <v>Liz van der Leest</v>
      </c>
      <c r="E23" t="str">
        <f>'1e manche zaterdag'!D30</f>
        <v>Randy van Hoenselaar</v>
      </c>
      <c r="F23">
        <f>'1e manche zaterdag'!AJ30</f>
        <v>0</v>
      </c>
      <c r="G23">
        <f>'2e manche zaterdag'!AJ30</f>
        <v>0</v>
      </c>
      <c r="H23">
        <f t="shared" si="1"/>
        <v>0</v>
      </c>
    </row>
    <row r="24" spans="4:9" x14ac:dyDescent="0.2">
      <c r="D24" t="str">
        <f>'1e manche zaterdag'!C31</f>
        <v>Caroline Verweijmeren</v>
      </c>
      <c r="E24" t="str">
        <f>'1e manche zaterdag'!D31</f>
        <v>Stacey van Hoenselaar</v>
      </c>
      <c r="F24">
        <f>'1e manche zaterdag'!AJ31</f>
        <v>0</v>
      </c>
      <c r="G24">
        <f>'2e manche zaterdag'!AJ31</f>
        <v>0</v>
      </c>
      <c r="H24">
        <f t="shared" si="1"/>
        <v>0</v>
      </c>
    </row>
    <row r="25" spans="4:9" x14ac:dyDescent="0.2">
      <c r="D25" t="str">
        <f>'1e manche zaterdag'!C32</f>
        <v>Randy van Hoenselaar</v>
      </c>
      <c r="E25" t="str">
        <f>'1e manche zaterdag'!D32</f>
        <v>Karlijn `s Gravenmade</v>
      </c>
      <c r="F25">
        <f>'1e manche zaterdag'!AJ32</f>
        <v>0</v>
      </c>
      <c r="G25">
        <f>'2e manche zaterdag'!AJ32</f>
        <v>0</v>
      </c>
      <c r="H25">
        <f t="shared" si="1"/>
        <v>0</v>
      </c>
    </row>
    <row r="26" spans="4:9" x14ac:dyDescent="0.2">
      <c r="D26" t="s">
        <v>230</v>
      </c>
      <c r="E26">
        <v>2</v>
      </c>
      <c r="F26">
        <f>'1e manche zaterdag'!AJ33</f>
        <v>0</v>
      </c>
      <c r="G26">
        <f>'2e manche zaterdag'!AJ33</f>
        <v>0</v>
      </c>
      <c r="H26">
        <f t="shared" si="1"/>
        <v>0</v>
      </c>
    </row>
    <row r="27" spans="4:9" x14ac:dyDescent="0.2">
      <c r="D27" t="str">
        <f>'1e manche zaterdag'!C34</f>
        <v>Karlijn `s Gravenmade</v>
      </c>
      <c r="E27">
        <f>'1e manche zaterdag'!D34</f>
        <v>3</v>
      </c>
      <c r="F27">
        <f>'1e manche zaterdag'!AJ34</f>
        <v>0</v>
      </c>
      <c r="G27">
        <f>'2e manche zaterdag'!AJ34</f>
        <v>0</v>
      </c>
      <c r="H27">
        <f t="shared" si="1"/>
        <v>0</v>
      </c>
    </row>
    <row r="28" spans="4:9" x14ac:dyDescent="0.2">
      <c r="D28" t="str">
        <f>'1e manche zaterdag'!C35</f>
        <v>Lasenda Loos (Chipz)</v>
      </c>
      <c r="E28" t="str">
        <f>'1e manche zaterdag'!D35</f>
        <v>Annabel Peeters</v>
      </c>
      <c r="F28">
        <f>'1e manche zaterdag'!AJ35</f>
        <v>0</v>
      </c>
      <c r="G28">
        <f>'2e manche zaterdag'!AJ35</f>
        <v>0</v>
      </c>
      <c r="H28">
        <f t="shared" si="1"/>
        <v>0</v>
      </c>
    </row>
    <row r="29" spans="4:9" x14ac:dyDescent="0.2">
      <c r="D29" t="s">
        <v>220</v>
      </c>
      <c r="E29">
        <v>3</v>
      </c>
      <c r="F29">
        <f>'1e manche zaterdag'!AJ36</f>
        <v>0</v>
      </c>
      <c r="G29">
        <f>'2e manche zaterdag'!AJ36</f>
        <v>0</v>
      </c>
      <c r="H29">
        <f t="shared" si="1"/>
        <v>0</v>
      </c>
    </row>
    <row r="30" spans="4:9" x14ac:dyDescent="0.2">
      <c r="D30" t="s">
        <v>201</v>
      </c>
      <c r="E30" t="str">
        <f>'1e manche zaterdag'!D37</f>
        <v>Jop van Rijnberk</v>
      </c>
      <c r="F30">
        <f>'1e manche zaterdag'!AJ37</f>
        <v>0</v>
      </c>
      <c r="G30">
        <f>'2e manche zaterdag'!AJ37</f>
        <v>0</v>
      </c>
      <c r="H30">
        <f t="shared" si="1"/>
        <v>0</v>
      </c>
    </row>
    <row r="31" spans="4:9" x14ac:dyDescent="0.2">
      <c r="D31" t="s">
        <v>233</v>
      </c>
      <c r="E31">
        <v>2</v>
      </c>
      <c r="F31" s="147">
        <f>'1e manche zaterdag'!AJ22</f>
        <v>0</v>
      </c>
      <c r="G31" s="147">
        <f>'2e manche zaterdag'!AJ22</f>
        <v>0</v>
      </c>
      <c r="H31" s="147">
        <f t="shared" si="1"/>
        <v>0</v>
      </c>
      <c r="I31">
        <v>4</v>
      </c>
    </row>
    <row r="32" spans="4:9" x14ac:dyDescent="0.2">
      <c r="D32" t="s">
        <v>234</v>
      </c>
      <c r="E32">
        <v>3</v>
      </c>
      <c r="F32" s="147">
        <f>'1e manche zaterdag'!AJ39</f>
        <v>0</v>
      </c>
      <c r="G32" s="147">
        <f>'2e manche zaterdag'!AJ39</f>
        <v>0</v>
      </c>
      <c r="H32" s="147">
        <f t="shared" si="1"/>
        <v>0</v>
      </c>
    </row>
    <row r="33" spans="4:8" x14ac:dyDescent="0.2">
      <c r="D33" t="s">
        <v>235</v>
      </c>
      <c r="E33">
        <v>2</v>
      </c>
      <c r="F33" s="147">
        <f>'1e manche zaterdag'!AJ38</f>
        <v>0</v>
      </c>
      <c r="G33" s="147">
        <f>'2e manche zaterdag'!AJ38</f>
        <v>0</v>
      </c>
      <c r="H33" s="147">
        <f t="shared" si="1"/>
        <v>0</v>
      </c>
    </row>
    <row r="34" spans="4:8" x14ac:dyDescent="0.2">
      <c r="D34" t="str">
        <f>'1e manche zaterdag'!C41</f>
        <v>Chrissy van Hoenselaar</v>
      </c>
      <c r="E34" t="str">
        <f>'1e manche zaterdag'!D41</f>
        <v>Marjolein Vermaas</v>
      </c>
      <c r="F34">
        <f>'1e manche zaterdag'!AJ41</f>
        <v>0</v>
      </c>
      <c r="G34">
        <f>'2e manche zaterdag'!AJ41</f>
        <v>0</v>
      </c>
      <c r="H34">
        <f t="shared" si="0"/>
        <v>0</v>
      </c>
    </row>
    <row r="35" spans="4:8" x14ac:dyDescent="0.2">
      <c r="D35" t="s">
        <v>219</v>
      </c>
      <c r="E35">
        <v>1</v>
      </c>
      <c r="F35">
        <f>'1e manche zaterdag'!AJ42</f>
        <v>172800</v>
      </c>
      <c r="G35">
        <f>'2e manche zaterdag'!AJ42</f>
        <v>0</v>
      </c>
      <c r="H35">
        <f t="shared" si="0"/>
        <v>172800</v>
      </c>
    </row>
    <row r="36" spans="4:8" x14ac:dyDescent="0.2">
      <c r="D36" t="s">
        <v>223</v>
      </c>
      <c r="E36">
        <f>'1e manche zaterdag'!D43</f>
        <v>3</v>
      </c>
      <c r="F36">
        <f>'1e manche zaterdag'!AJ43</f>
        <v>0</v>
      </c>
      <c r="G36">
        <f>'2e manche zaterdag'!AJ43</f>
        <v>0</v>
      </c>
      <c r="H36">
        <f t="shared" si="0"/>
        <v>0</v>
      </c>
    </row>
    <row r="37" spans="4:8" x14ac:dyDescent="0.2">
      <c r="D37" t="s">
        <v>224</v>
      </c>
      <c r="E37">
        <f>'1e manche zaterdag'!D44</f>
        <v>0</v>
      </c>
      <c r="F37">
        <f>'1e manche zaterdag'!AJ44</f>
        <v>0</v>
      </c>
      <c r="G37">
        <f>'2e manche zaterdag'!AJ44</f>
        <v>0</v>
      </c>
      <c r="H37">
        <f t="shared" si="0"/>
        <v>0</v>
      </c>
    </row>
    <row r="38" spans="4:8" x14ac:dyDescent="0.2">
      <c r="D38" t="s">
        <v>225</v>
      </c>
      <c r="E38">
        <v>2</v>
      </c>
      <c r="F38">
        <f>'1e manche zaterdag'!AJ45</f>
        <v>0</v>
      </c>
      <c r="G38">
        <f>'2e manche zaterdag'!AJ45</f>
        <v>0</v>
      </c>
      <c r="H38">
        <f t="shared" si="0"/>
        <v>0</v>
      </c>
    </row>
    <row r="39" spans="4:8" x14ac:dyDescent="0.2">
      <c r="D39" t="s">
        <v>213</v>
      </c>
      <c r="E39">
        <v>1</v>
      </c>
      <c r="F39">
        <f>'1e manche zaterdag'!AJ46</f>
        <v>0</v>
      </c>
      <c r="G39">
        <f>'2e manche zaterdag'!AJ46</f>
        <v>0</v>
      </c>
      <c r="H39">
        <f t="shared" si="0"/>
        <v>0</v>
      </c>
    </row>
    <row r="40" spans="4:8" x14ac:dyDescent="0.2">
      <c r="D40" t="s">
        <v>236</v>
      </c>
      <c r="E40">
        <v>1</v>
      </c>
      <c r="F40">
        <f>'1e manche zaterdag'!AJ47</f>
        <v>0</v>
      </c>
      <c r="G40">
        <f>'2e manche zaterdag'!AJ47</f>
        <v>0</v>
      </c>
      <c r="H40">
        <f t="shared" si="0"/>
        <v>0</v>
      </c>
    </row>
    <row r="41" spans="4:8" x14ac:dyDescent="0.2">
      <c r="D41" t="s">
        <v>226</v>
      </c>
      <c r="E41">
        <v>3</v>
      </c>
      <c r="F41">
        <f>'1e manche zaterdag'!AJ48</f>
        <v>0</v>
      </c>
      <c r="G41">
        <f>'2e manche zaterdag'!AJ48</f>
        <v>0</v>
      </c>
      <c r="H41">
        <f t="shared" si="0"/>
        <v>0</v>
      </c>
    </row>
    <row r="42" spans="4:8" x14ac:dyDescent="0.2">
      <c r="D42" t="s">
        <v>237</v>
      </c>
      <c r="E42">
        <v>2</v>
      </c>
      <c r="F42">
        <f>'1e manche zaterdag'!AJ49</f>
        <v>0</v>
      </c>
      <c r="G42">
        <f>'2e manche zaterdag'!AJ49</f>
        <v>0</v>
      </c>
      <c r="H42">
        <f t="shared" si="0"/>
        <v>0</v>
      </c>
    </row>
    <row r="43" spans="4:8" x14ac:dyDescent="0.2">
      <c r="D43">
        <f>'1e manche zaterdag'!C50</f>
        <v>0</v>
      </c>
      <c r="E43">
        <f>'1e manche zaterdag'!D50</f>
        <v>0</v>
      </c>
      <c r="F43">
        <f>'1e manche zaterdag'!AJ50</f>
        <v>0</v>
      </c>
      <c r="G43">
        <f>'2e manche zaterdag'!AJ50</f>
        <v>0</v>
      </c>
      <c r="H43">
        <f t="shared" si="0"/>
        <v>0</v>
      </c>
    </row>
    <row r="44" spans="4:8" x14ac:dyDescent="0.2">
      <c r="D44">
        <f>'1e manche zaterdag'!C51</f>
        <v>0</v>
      </c>
      <c r="E44" t="str">
        <f>'1e manche zaterdag'!D51</f>
        <v>Yaela Monfils</v>
      </c>
      <c r="F44">
        <f>'1e manche zaterdag'!AJ51</f>
        <v>0</v>
      </c>
      <c r="G44">
        <f>'2e manche zaterdag'!AJ51</f>
        <v>0</v>
      </c>
      <c r="H44">
        <f t="shared" si="0"/>
        <v>0</v>
      </c>
    </row>
    <row r="45" spans="4:8" x14ac:dyDescent="0.2">
      <c r="D45">
        <f>'1e manche zaterdag'!C52</f>
        <v>0</v>
      </c>
      <c r="E45">
        <f>'1e manche zaterdag'!D52</f>
        <v>0</v>
      </c>
      <c r="F45">
        <f>'1e manche zaterdag'!AJ52</f>
        <v>0</v>
      </c>
      <c r="G45">
        <f>'2e manche zaterdag'!AJ52</f>
        <v>0</v>
      </c>
      <c r="H45">
        <f t="shared" si="0"/>
        <v>0</v>
      </c>
    </row>
    <row r="46" spans="4:8" x14ac:dyDescent="0.2">
      <c r="D46">
        <f>'1e manche zaterdag'!C53</f>
        <v>0</v>
      </c>
      <c r="E46">
        <f>'1e manche zaterdag'!D53</f>
        <v>0</v>
      </c>
      <c r="F46">
        <f>'1e manche zaterdag'!AJ53</f>
        <v>0</v>
      </c>
      <c r="G46">
        <f>'2e manche zaterdag'!AJ53</f>
        <v>0</v>
      </c>
      <c r="H46">
        <f t="shared" si="0"/>
        <v>0</v>
      </c>
    </row>
    <row r="47" spans="4:8" x14ac:dyDescent="0.2">
      <c r="D47">
        <f>'1e manche zaterdag'!C54</f>
        <v>0</v>
      </c>
      <c r="E47">
        <f>'1e manche zaterdag'!D54</f>
        <v>0</v>
      </c>
      <c r="F47">
        <f>'1e manche zaterdag'!AJ54</f>
        <v>0</v>
      </c>
      <c r="G47">
        <f>'2e manche zaterdag'!AJ54</f>
        <v>0</v>
      </c>
      <c r="H47">
        <f t="shared" si="0"/>
        <v>0</v>
      </c>
    </row>
    <row r="48" spans="4:8" x14ac:dyDescent="0.2">
      <c r="D48" t="s">
        <v>229</v>
      </c>
      <c r="E48">
        <f>'1e manche zaterdag'!D55</f>
        <v>0</v>
      </c>
      <c r="F48">
        <f>'1e manche zaterdag'!AJ55</f>
        <v>0</v>
      </c>
      <c r="G48">
        <f>'2e manche zaterdag'!AJ55</f>
        <v>0</v>
      </c>
      <c r="H48">
        <f t="shared" si="0"/>
        <v>0</v>
      </c>
    </row>
    <row r="49" spans="4:8" x14ac:dyDescent="0.2">
      <c r="D49">
        <f>'1e manche zaterdag'!C56</f>
        <v>0</v>
      </c>
      <c r="E49">
        <f>'1e manche zaterdag'!D56</f>
        <v>0</v>
      </c>
      <c r="F49">
        <f>'1e manche zaterdag'!AJ56</f>
        <v>0</v>
      </c>
      <c r="G49">
        <f>'2e manche zaterdag'!AJ56</f>
        <v>0</v>
      </c>
      <c r="H49">
        <f t="shared" si="0"/>
        <v>0</v>
      </c>
    </row>
    <row r="50" spans="4:8" x14ac:dyDescent="0.2">
      <c r="D50">
        <f>'1e manche zaterdag'!C57</f>
        <v>0</v>
      </c>
      <c r="E50">
        <f>'1e manche zaterdag'!D57</f>
        <v>0</v>
      </c>
      <c r="F50">
        <f>'1e manche zaterdag'!AJ57</f>
        <v>0</v>
      </c>
      <c r="G50">
        <f>'2e manche zaterdag'!AJ57</f>
        <v>0</v>
      </c>
      <c r="H50">
        <f t="shared" si="0"/>
        <v>0</v>
      </c>
    </row>
    <row r="51" spans="4:8" x14ac:dyDescent="0.2">
      <c r="D51" t="s">
        <v>238</v>
      </c>
      <c r="E51">
        <f>'1e manche zaterdag'!D58</f>
        <v>0</v>
      </c>
      <c r="F51">
        <f>'1e manche zaterdag'!AJ58</f>
        <v>0</v>
      </c>
      <c r="G51">
        <f>'2e manche zaterdag'!AJ58</f>
        <v>0</v>
      </c>
      <c r="H51">
        <f t="shared" si="0"/>
        <v>0</v>
      </c>
    </row>
    <row r="52" spans="4:8" x14ac:dyDescent="0.2">
      <c r="D52">
        <f>'1e manche zaterdag'!C59</f>
        <v>0</v>
      </c>
      <c r="E52">
        <f>'1e manche zaterdag'!D59</f>
        <v>0</v>
      </c>
      <c r="F52">
        <f>'1e manche zaterdag'!AJ59</f>
        <v>0</v>
      </c>
      <c r="G52">
        <f>'2e manche zaterdag'!AJ59</f>
        <v>0</v>
      </c>
      <c r="H52">
        <f t="shared" si="0"/>
        <v>0</v>
      </c>
    </row>
    <row r="53" spans="4:8" x14ac:dyDescent="0.2">
      <c r="D53">
        <f>'1e manche zaterdag'!C60</f>
        <v>0</v>
      </c>
      <c r="E53">
        <f>'1e manche zaterdag'!D60</f>
        <v>0</v>
      </c>
      <c r="F53">
        <f>'1e manche zaterdag'!AJ60</f>
        <v>0</v>
      </c>
      <c r="G53">
        <f>'2e manche zaterdag'!AJ60</f>
        <v>0</v>
      </c>
      <c r="H53">
        <f t="shared" si="0"/>
        <v>0</v>
      </c>
    </row>
    <row r="54" spans="4:8" x14ac:dyDescent="0.2">
      <c r="D54">
        <f>'1e manche zaterdag'!C61</f>
        <v>0</v>
      </c>
      <c r="E54">
        <f>'1e manche zaterdag'!D61</f>
        <v>0</v>
      </c>
      <c r="F54">
        <f>'1e manche zaterdag'!AJ61</f>
        <v>0</v>
      </c>
      <c r="G54">
        <f>'2e manche zaterdag'!AJ61</f>
        <v>0</v>
      </c>
      <c r="H54">
        <f t="shared" si="0"/>
        <v>0</v>
      </c>
    </row>
    <row r="55" spans="4:8" x14ac:dyDescent="0.2">
      <c r="D55">
        <f>'1e manche zaterdag'!C62</f>
        <v>0</v>
      </c>
      <c r="E55">
        <f>'1e manche zaterdag'!D62</f>
        <v>0</v>
      </c>
      <c r="F55">
        <f>'1e manche zaterdag'!AJ62</f>
        <v>0</v>
      </c>
      <c r="G55">
        <f>'2e manche zaterdag'!AJ62</f>
        <v>0</v>
      </c>
      <c r="H55">
        <f t="shared" si="0"/>
        <v>0</v>
      </c>
    </row>
    <row r="56" spans="4:8" x14ac:dyDescent="0.2">
      <c r="G56">
        <f>'2e manche zaterdag'!AJ63</f>
        <v>0</v>
      </c>
    </row>
    <row r="57" spans="4:8" x14ac:dyDescent="0.2">
      <c r="G57">
        <f>'2e manche zaterdag'!AJ64</f>
        <v>0</v>
      </c>
    </row>
    <row r="58" spans="4:8" x14ac:dyDescent="0.2">
      <c r="G58">
        <f>'2e manche zaterdag'!AJ65</f>
        <v>0</v>
      </c>
    </row>
    <row r="59" spans="4:8" x14ac:dyDescent="0.2">
      <c r="G59">
        <f>'2e manche zaterdag'!AJ66</f>
        <v>0</v>
      </c>
    </row>
    <row r="60" spans="4:8" x14ac:dyDescent="0.2">
      <c r="G60">
        <f>'2e manche zaterdag'!AJ67</f>
        <v>0</v>
      </c>
    </row>
    <row r="61" spans="4:8" x14ac:dyDescent="0.2">
      <c r="F61" s="147"/>
      <c r="G61" s="147"/>
      <c r="H61" s="147"/>
    </row>
    <row r="62" spans="4:8" x14ac:dyDescent="0.2">
      <c r="F62" s="147"/>
      <c r="G62" s="147"/>
      <c r="H62" s="147"/>
    </row>
    <row r="63" spans="4:8" x14ac:dyDescent="0.2">
      <c r="F63" s="147"/>
      <c r="G63" s="147"/>
      <c r="H63" s="147"/>
    </row>
    <row r="64" spans="4:8" x14ac:dyDescent="0.2">
      <c r="F64" s="147"/>
      <c r="G64" s="147"/>
      <c r="H64" s="147"/>
    </row>
    <row r="65" spans="2:7" x14ac:dyDescent="0.2">
      <c r="D65" t="s">
        <v>196</v>
      </c>
      <c r="E65" t="s">
        <v>147</v>
      </c>
    </row>
    <row r="66" spans="2:7" x14ac:dyDescent="0.2">
      <c r="D66" t="s">
        <v>212</v>
      </c>
    </row>
    <row r="72" spans="2:7" x14ac:dyDescent="0.2">
      <c r="B72">
        <v>69</v>
      </c>
      <c r="D72" t="s">
        <v>249</v>
      </c>
      <c r="E72" t="s">
        <v>167</v>
      </c>
      <c r="F72" s="4">
        <v>0.43055555555555558</v>
      </c>
      <c r="G72" s="4">
        <v>0.47083333333333338</v>
      </c>
    </row>
    <row r="73" spans="2:7" x14ac:dyDescent="0.2">
      <c r="B73">
        <v>19</v>
      </c>
      <c r="D73" t="s">
        <v>251</v>
      </c>
      <c r="E73" t="s">
        <v>145</v>
      </c>
      <c r="F73" s="4">
        <v>0.45416666666666666</v>
      </c>
      <c r="G73" s="4">
        <v>0.47291666666666665</v>
      </c>
    </row>
    <row r="74" spans="2:7" x14ac:dyDescent="0.2">
      <c r="B74">
        <v>20</v>
      </c>
      <c r="D74" t="s">
        <v>250</v>
      </c>
      <c r="E74" t="s">
        <v>145</v>
      </c>
      <c r="F74" s="4">
        <v>0.45694444444444443</v>
      </c>
      <c r="G74" s="4">
        <v>0.47500000000000003</v>
      </c>
    </row>
    <row r="75" spans="2:7" x14ac:dyDescent="0.2">
      <c r="D75" t="s">
        <v>183</v>
      </c>
      <c r="E75" t="s">
        <v>239</v>
      </c>
      <c r="F75" s="4">
        <v>0.4597222222222222</v>
      </c>
      <c r="G75" s="4">
        <v>0.4770833333333333</v>
      </c>
    </row>
    <row r="76" spans="2:7" x14ac:dyDescent="0.2">
      <c r="D76" t="s">
        <v>16</v>
      </c>
      <c r="E76" t="s">
        <v>240</v>
      </c>
      <c r="F76" s="4">
        <v>0.46249999999999997</v>
      </c>
      <c r="G76" s="4">
        <v>0.47916666666666669</v>
      </c>
    </row>
    <row r="77" spans="2:7" x14ac:dyDescent="0.2">
      <c r="D77" t="s">
        <v>165</v>
      </c>
      <c r="E77" t="s">
        <v>145</v>
      </c>
      <c r="F77" s="4">
        <v>0.46527777777777773</v>
      </c>
      <c r="G77" s="4">
        <v>0.48125000000000001</v>
      </c>
    </row>
    <row r="78" spans="2:7" x14ac:dyDescent="0.2">
      <c r="F78" s="4">
        <v>0.4680555555555555</v>
      </c>
      <c r="G78" s="4">
        <v>0.48333333333333334</v>
      </c>
    </row>
    <row r="80" spans="2:7" x14ac:dyDescent="0.2">
      <c r="F80" s="4">
        <v>0.48541666666666666</v>
      </c>
      <c r="G80" s="4">
        <v>0.50486111111111109</v>
      </c>
    </row>
    <row r="81" spans="2:7" x14ac:dyDescent="0.2">
      <c r="F81" s="4">
        <v>0.48819444444444443</v>
      </c>
      <c r="G81" s="4">
        <v>0.50694444444444442</v>
      </c>
    </row>
    <row r="82" spans="2:7" x14ac:dyDescent="0.2">
      <c r="F82" s="4">
        <v>0.4909722222222222</v>
      </c>
      <c r="G82" s="4">
        <v>0.50902777777777775</v>
      </c>
    </row>
    <row r="83" spans="2:7" x14ac:dyDescent="0.2">
      <c r="F83" s="4">
        <v>0.49374999999999997</v>
      </c>
      <c r="G83" s="4">
        <v>0.51111111111111118</v>
      </c>
    </row>
    <row r="84" spans="2:7" x14ac:dyDescent="0.2">
      <c r="F84" s="4">
        <v>0.49652777777777773</v>
      </c>
      <c r="G84" s="4">
        <v>0.5131944444444444</v>
      </c>
    </row>
    <row r="85" spans="2:7" x14ac:dyDescent="0.2">
      <c r="F85" s="4">
        <v>0.4993055555555555</v>
      </c>
      <c r="G85" s="4">
        <v>0.51527777777777783</v>
      </c>
    </row>
    <row r="86" spans="2:7" x14ac:dyDescent="0.2">
      <c r="B86">
        <v>70</v>
      </c>
      <c r="D86" t="s">
        <v>252</v>
      </c>
      <c r="E86" t="s">
        <v>167</v>
      </c>
      <c r="F86" s="4">
        <v>0.50208333333333333</v>
      </c>
      <c r="G86" s="4">
        <v>0.51736111111111105</v>
      </c>
    </row>
    <row r="98" spans="4:5" x14ac:dyDescent="0.2">
      <c r="D98" t="s">
        <v>241</v>
      </c>
    </row>
    <row r="99" spans="4:5" x14ac:dyDescent="0.2">
      <c r="D99" t="s">
        <v>242</v>
      </c>
      <c r="E99" t="s">
        <v>153</v>
      </c>
    </row>
    <row r="100" spans="4:5" x14ac:dyDescent="0.2">
      <c r="D100" t="s">
        <v>164</v>
      </c>
      <c r="E100" t="s">
        <v>147</v>
      </c>
    </row>
    <row r="105" spans="4:5" x14ac:dyDescent="0.2">
      <c r="D105" t="s">
        <v>243</v>
      </c>
    </row>
    <row r="108" spans="4:5" x14ac:dyDescent="0.2">
      <c r="D108" t="s">
        <v>248</v>
      </c>
      <c r="E108" t="s">
        <v>181</v>
      </c>
    </row>
    <row r="119" spans="4:7" x14ac:dyDescent="0.2">
      <c r="D119" t="s">
        <v>244</v>
      </c>
    </row>
    <row r="120" spans="4:7" x14ac:dyDescent="0.2">
      <c r="D120" t="s">
        <v>198</v>
      </c>
      <c r="E120" t="s">
        <v>154</v>
      </c>
    </row>
    <row r="123" spans="4:7" x14ac:dyDescent="0.2">
      <c r="D123" t="s">
        <v>197</v>
      </c>
      <c r="E123" t="s">
        <v>154</v>
      </c>
    </row>
    <row r="126" spans="4:7" x14ac:dyDescent="0.2">
      <c r="G126" s="4">
        <v>0.72291666666666676</v>
      </c>
    </row>
    <row r="127" spans="4:7" x14ac:dyDescent="0.2">
      <c r="G127" s="4">
        <v>0.72499999999999998</v>
      </c>
    </row>
    <row r="128" spans="4:7" x14ac:dyDescent="0.2">
      <c r="D128" t="s">
        <v>118</v>
      </c>
      <c r="G128" s="4">
        <v>0.7270833333333333</v>
      </c>
    </row>
    <row r="129" spans="2:7" x14ac:dyDescent="0.2">
      <c r="D129" t="s">
        <v>246</v>
      </c>
      <c r="G129" s="4">
        <v>0.72916666666666663</v>
      </c>
    </row>
    <row r="130" spans="2:7" x14ac:dyDescent="0.2">
      <c r="G130" s="4">
        <v>0.73125000000000007</v>
      </c>
    </row>
    <row r="131" spans="2:7" x14ac:dyDescent="0.2">
      <c r="G131" s="4">
        <v>0.73333333333333339</v>
      </c>
    </row>
    <row r="132" spans="2:7" x14ac:dyDescent="0.2">
      <c r="B132">
        <v>67</v>
      </c>
      <c r="D132" t="s">
        <v>245</v>
      </c>
      <c r="E132" t="s">
        <v>145</v>
      </c>
      <c r="F132" s="4">
        <v>0.71736111111111101</v>
      </c>
      <c r="G132" s="4">
        <v>0.73541666666666661</v>
      </c>
    </row>
    <row r="133" spans="2:7" x14ac:dyDescent="0.2">
      <c r="B133">
        <v>68</v>
      </c>
      <c r="D133" t="s">
        <v>247</v>
      </c>
      <c r="E133" t="s">
        <v>163</v>
      </c>
      <c r="F133" s="4">
        <v>0.72013888888888899</v>
      </c>
      <c r="G133" s="4">
        <v>0.73749999999999993</v>
      </c>
    </row>
  </sheetData>
  <autoFilter ref="C5:H60" xr:uid="{00000000-0009-0000-0000-000004000000}">
    <sortState xmlns:xlrd2="http://schemas.microsoft.com/office/spreadsheetml/2017/richdata2" ref="C14:H33">
      <sortCondition ref="H5:H60"/>
    </sortState>
  </autoFilter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K133"/>
  <sheetViews>
    <sheetView topLeftCell="A13" workbookViewId="0">
      <selection activeCell="H80" sqref="H80"/>
    </sheetView>
  </sheetViews>
  <sheetFormatPr baseColWidth="10" defaultColWidth="8.83203125" defaultRowHeight="15" x14ac:dyDescent="0.2"/>
  <cols>
    <col min="1" max="1" width="6" customWidth="1"/>
    <col min="2" max="2" width="7.5" customWidth="1"/>
    <col min="3" max="3" width="22.5" customWidth="1"/>
    <col min="4" max="4" width="10.83203125" customWidth="1"/>
    <col min="5" max="5" width="9.1640625" customWidth="1"/>
    <col min="6" max="7" width="9.1640625" style="137" customWidth="1"/>
    <col min="8" max="35" width="10.83203125" customWidth="1"/>
    <col min="36" max="36" width="8.83203125" customWidth="1"/>
    <col min="37" max="37" width="19.83203125" customWidth="1"/>
  </cols>
  <sheetData>
    <row r="1" spans="1:37" ht="11" customHeight="1" x14ac:dyDescent="0.2">
      <c r="A1" s="91" t="s">
        <v>37</v>
      </c>
      <c r="B1" s="92"/>
      <c r="C1" s="92"/>
      <c r="D1" s="92"/>
      <c r="E1" s="91" t="s">
        <v>37</v>
      </c>
      <c r="F1" s="131"/>
      <c r="G1" s="131"/>
      <c r="H1" s="92"/>
      <c r="I1" s="92"/>
      <c r="J1" s="92"/>
      <c r="K1" s="92"/>
      <c r="L1" s="92"/>
      <c r="M1" s="91" t="s">
        <v>37</v>
      </c>
      <c r="N1" s="92"/>
      <c r="O1" s="92"/>
      <c r="P1" s="92"/>
      <c r="Q1" s="92"/>
      <c r="R1" s="92"/>
      <c r="S1" s="92"/>
      <c r="T1" s="92"/>
      <c r="U1" s="91" t="s">
        <v>37</v>
      </c>
      <c r="V1" s="92"/>
      <c r="W1" s="92"/>
      <c r="X1" s="92"/>
      <c r="Y1" s="92"/>
      <c r="Z1" s="92"/>
      <c r="AA1" s="92"/>
      <c r="AB1" s="91" t="s">
        <v>37</v>
      </c>
      <c r="AC1" s="92"/>
      <c r="AD1" s="92"/>
      <c r="AE1" s="92"/>
      <c r="AF1" s="89"/>
      <c r="AG1" s="89"/>
      <c r="AH1" s="89"/>
      <c r="AI1" s="89"/>
      <c r="AJ1" s="89"/>
      <c r="AK1" s="89"/>
    </row>
    <row r="2" spans="1:37" ht="11" customHeight="1" x14ac:dyDescent="0.2">
      <c r="A2" s="93">
        <v>5</v>
      </c>
      <c r="B2" s="94" t="s">
        <v>67</v>
      </c>
      <c r="C2" s="92"/>
      <c r="D2" s="92" t="s">
        <v>227</v>
      </c>
      <c r="E2" s="93"/>
      <c r="F2" s="132"/>
      <c r="G2" s="132"/>
      <c r="H2" s="94" t="s">
        <v>68</v>
      </c>
      <c r="I2" s="92"/>
      <c r="J2" s="92"/>
      <c r="K2" s="92"/>
      <c r="L2" s="92"/>
      <c r="M2" s="93">
        <v>15</v>
      </c>
      <c r="N2" s="94" t="s">
        <v>69</v>
      </c>
      <c r="O2" s="92"/>
      <c r="P2" s="92"/>
      <c r="Q2" s="92"/>
      <c r="R2" s="92"/>
      <c r="S2" s="92"/>
      <c r="T2" s="92"/>
      <c r="U2" s="93">
        <v>10</v>
      </c>
      <c r="V2" s="94" t="s">
        <v>70</v>
      </c>
      <c r="W2" s="92"/>
      <c r="X2" s="92"/>
      <c r="Y2" s="92"/>
      <c r="Z2" s="92"/>
      <c r="AA2" s="92"/>
      <c r="AB2" s="93">
        <v>5</v>
      </c>
      <c r="AC2" s="94" t="s">
        <v>71</v>
      </c>
      <c r="AD2" s="92"/>
      <c r="AE2" s="92"/>
      <c r="AF2" s="89"/>
      <c r="AG2" s="89"/>
      <c r="AH2" s="89"/>
      <c r="AI2" s="89"/>
      <c r="AJ2" s="89"/>
      <c r="AK2" s="89"/>
    </row>
    <row r="3" spans="1:37" ht="11" customHeight="1" x14ac:dyDescent="0.2">
      <c r="A3" s="93">
        <v>0</v>
      </c>
      <c r="B3" s="94" t="s">
        <v>72</v>
      </c>
      <c r="C3" s="92"/>
      <c r="D3" s="92" t="s">
        <v>228</v>
      </c>
      <c r="E3" s="93">
        <v>10000</v>
      </c>
      <c r="F3" s="132"/>
      <c r="G3" s="132"/>
      <c r="H3" s="94"/>
      <c r="I3" s="92"/>
      <c r="J3" s="92"/>
      <c r="K3" s="92"/>
      <c r="L3" s="92"/>
      <c r="M3" s="93">
        <v>20</v>
      </c>
      <c r="N3" s="94" t="s">
        <v>73</v>
      </c>
      <c r="O3" s="92"/>
      <c r="P3" s="92"/>
      <c r="Q3" s="92"/>
      <c r="R3" s="92"/>
      <c r="S3" s="92"/>
      <c r="T3" s="92"/>
      <c r="U3" s="93">
        <v>10000</v>
      </c>
      <c r="V3" s="94" t="s">
        <v>74</v>
      </c>
      <c r="W3" s="92"/>
      <c r="X3" s="92"/>
      <c r="Y3" s="92"/>
      <c r="Z3" s="92"/>
      <c r="AA3" s="92"/>
      <c r="AB3" s="93">
        <v>10</v>
      </c>
      <c r="AC3" s="94" t="s">
        <v>75</v>
      </c>
      <c r="AD3" s="92"/>
      <c r="AE3" s="92"/>
      <c r="AF3" s="89"/>
      <c r="AG3" s="89"/>
      <c r="AH3" s="89"/>
      <c r="AI3" s="89"/>
      <c r="AJ3" s="89"/>
      <c r="AK3" s="89"/>
    </row>
    <row r="4" spans="1:37" ht="11" customHeight="1" x14ac:dyDescent="0.2">
      <c r="A4" s="93">
        <v>0</v>
      </c>
      <c r="B4" s="94" t="s">
        <v>76</v>
      </c>
      <c r="C4" s="92"/>
      <c r="D4" s="92"/>
      <c r="E4" s="93">
        <v>20</v>
      </c>
      <c r="F4" s="132"/>
      <c r="G4" s="132"/>
      <c r="H4" s="94" t="s">
        <v>77</v>
      </c>
      <c r="I4" s="92"/>
      <c r="J4" s="92"/>
      <c r="K4" s="92"/>
      <c r="L4" s="92"/>
      <c r="M4" s="93">
        <v>20</v>
      </c>
      <c r="N4" s="94" t="s">
        <v>78</v>
      </c>
      <c r="O4" s="92"/>
      <c r="P4" s="92"/>
      <c r="Q4" s="92"/>
      <c r="R4" s="92"/>
      <c r="S4" s="92"/>
      <c r="T4" s="92"/>
      <c r="U4" s="93">
        <v>5</v>
      </c>
      <c r="V4" s="94" t="s">
        <v>79</v>
      </c>
      <c r="W4" s="92"/>
      <c r="X4" s="92"/>
      <c r="Y4" s="92"/>
      <c r="Z4" s="92"/>
      <c r="AA4" s="92"/>
      <c r="AB4" s="93">
        <v>10</v>
      </c>
      <c r="AC4" s="94" t="s">
        <v>38</v>
      </c>
      <c r="AD4" s="92"/>
      <c r="AE4" s="92"/>
      <c r="AF4" s="89"/>
      <c r="AG4" s="89"/>
      <c r="AH4" s="89"/>
      <c r="AI4" s="89"/>
      <c r="AJ4" s="89"/>
      <c r="AK4" s="89"/>
    </row>
    <row r="5" spans="1:37" ht="11" customHeight="1" x14ac:dyDescent="0.2">
      <c r="A5" s="93">
        <v>10000</v>
      </c>
      <c r="B5" s="94" t="s">
        <v>80</v>
      </c>
      <c r="C5" s="92"/>
      <c r="D5" s="92"/>
      <c r="E5" s="93">
        <v>10000</v>
      </c>
      <c r="F5" s="132"/>
      <c r="G5" s="132"/>
      <c r="H5" s="94" t="s">
        <v>81</v>
      </c>
      <c r="I5" s="92"/>
      <c r="J5" s="92"/>
      <c r="K5" s="92"/>
      <c r="L5" s="92"/>
      <c r="M5" s="93">
        <v>10000</v>
      </c>
      <c r="N5" s="94" t="s">
        <v>82</v>
      </c>
      <c r="O5" s="92"/>
      <c r="P5" s="92"/>
      <c r="Q5" s="92"/>
      <c r="R5" s="92"/>
      <c r="S5" s="92"/>
      <c r="T5" s="92"/>
      <c r="U5" s="93">
        <v>5</v>
      </c>
      <c r="V5" s="94" t="s">
        <v>83</v>
      </c>
      <c r="W5" s="92"/>
      <c r="X5" s="92"/>
      <c r="Y5" s="92"/>
      <c r="Z5" s="92"/>
      <c r="AA5" s="92"/>
      <c r="AB5" s="93"/>
      <c r="AC5" s="94" t="s">
        <v>84</v>
      </c>
      <c r="AD5" s="92"/>
      <c r="AE5" s="92"/>
      <c r="AF5" s="89"/>
      <c r="AG5" s="89"/>
      <c r="AH5" s="89"/>
      <c r="AI5" s="89"/>
      <c r="AJ5" s="89"/>
      <c r="AK5" s="89"/>
    </row>
    <row r="6" spans="1:37" ht="11" customHeight="1" x14ac:dyDescent="0.2">
      <c r="A6" s="93">
        <v>10000</v>
      </c>
      <c r="B6" s="94" t="s">
        <v>85</v>
      </c>
      <c r="C6" s="92"/>
      <c r="D6" s="92" t="s">
        <v>221</v>
      </c>
      <c r="E6" s="93">
        <v>3</v>
      </c>
      <c r="F6" s="132"/>
      <c r="G6" s="132"/>
      <c r="H6" s="94" t="s">
        <v>86</v>
      </c>
      <c r="I6" s="92"/>
      <c r="J6" s="92"/>
      <c r="K6" s="92"/>
      <c r="L6" s="92"/>
      <c r="M6" s="93">
        <v>5</v>
      </c>
      <c r="N6" s="94" t="s">
        <v>87</v>
      </c>
      <c r="O6" s="92"/>
      <c r="P6" s="92"/>
      <c r="Q6" s="92"/>
      <c r="R6" s="92"/>
      <c r="S6" s="92"/>
      <c r="T6" s="92"/>
      <c r="U6" s="93">
        <v>10</v>
      </c>
      <c r="V6" s="94" t="s">
        <v>88</v>
      </c>
      <c r="W6" s="92"/>
      <c r="X6" s="92"/>
      <c r="Y6" s="92"/>
      <c r="Z6" s="92"/>
      <c r="AA6" s="92"/>
      <c r="AB6" s="92"/>
      <c r="AC6" s="92"/>
      <c r="AD6" s="92"/>
      <c r="AE6" s="92"/>
      <c r="AF6" s="89"/>
      <c r="AG6" s="89"/>
      <c r="AH6" s="89"/>
      <c r="AI6" s="89"/>
      <c r="AJ6" s="89"/>
      <c r="AK6" s="89"/>
    </row>
    <row r="7" spans="1:37" ht="11" customHeight="1" x14ac:dyDescent="0.2">
      <c r="A7" s="93">
        <v>10000</v>
      </c>
      <c r="B7" s="94" t="s">
        <v>89</v>
      </c>
      <c r="C7" s="92"/>
      <c r="D7" s="92" t="s">
        <v>216</v>
      </c>
      <c r="E7" s="92">
        <v>3</v>
      </c>
      <c r="F7" s="133"/>
      <c r="G7" s="133"/>
      <c r="H7" s="92"/>
      <c r="I7" s="92"/>
      <c r="J7" s="92"/>
      <c r="K7" s="92"/>
      <c r="L7" s="92"/>
      <c r="M7" s="93">
        <v>10000</v>
      </c>
      <c r="N7" s="94" t="s">
        <v>90</v>
      </c>
      <c r="O7" s="92"/>
      <c r="P7" s="92"/>
      <c r="Q7" s="92"/>
      <c r="R7" s="92"/>
      <c r="S7" s="92"/>
      <c r="T7" s="92"/>
      <c r="U7" s="93">
        <v>10</v>
      </c>
      <c r="V7" s="94" t="s">
        <v>91</v>
      </c>
      <c r="W7" s="92"/>
      <c r="X7" s="92"/>
      <c r="Y7" s="92"/>
      <c r="Z7" s="92"/>
      <c r="AA7" s="92"/>
      <c r="AB7" s="92"/>
      <c r="AC7" s="92"/>
      <c r="AD7" s="92"/>
      <c r="AE7" s="92"/>
      <c r="AF7" s="89"/>
      <c r="AG7" s="89"/>
      <c r="AH7" s="89"/>
      <c r="AI7" s="89"/>
      <c r="AJ7" s="89"/>
      <c r="AK7" s="89"/>
    </row>
    <row r="8" spans="1:37" ht="11" customHeight="1" x14ac:dyDescent="0.2">
      <c r="A8" s="92"/>
      <c r="B8" s="92"/>
      <c r="C8" s="92"/>
      <c r="D8" s="92"/>
      <c r="E8" s="92"/>
      <c r="F8" s="133"/>
      <c r="G8" s="133"/>
      <c r="H8" s="92"/>
      <c r="I8" s="92"/>
      <c r="J8" s="92"/>
      <c r="K8" s="92"/>
      <c r="L8" s="92"/>
      <c r="M8" s="93">
        <v>20</v>
      </c>
      <c r="N8" s="94" t="s">
        <v>92</v>
      </c>
      <c r="O8" s="92"/>
      <c r="P8" s="92"/>
      <c r="Q8" s="92"/>
      <c r="R8" s="92"/>
      <c r="S8" s="92"/>
      <c r="T8" s="92"/>
      <c r="U8" s="95"/>
      <c r="V8" s="94" t="s">
        <v>93</v>
      </c>
      <c r="W8" s="92"/>
      <c r="X8" s="92"/>
      <c r="Y8" s="92"/>
      <c r="Z8" s="92"/>
      <c r="AA8" s="92"/>
      <c r="AB8" s="92"/>
      <c r="AC8" s="92"/>
      <c r="AD8" s="92"/>
      <c r="AE8" s="92"/>
      <c r="AF8" s="89"/>
      <c r="AG8" s="89"/>
      <c r="AH8" s="89"/>
      <c r="AI8" s="89"/>
      <c r="AJ8" s="89"/>
      <c r="AK8" s="89"/>
    </row>
    <row r="9" spans="1:37" ht="11" customHeight="1" x14ac:dyDescent="0.2">
      <c r="A9" s="92"/>
      <c r="B9" s="92"/>
      <c r="C9" s="92"/>
      <c r="D9" s="92"/>
      <c r="E9" s="92"/>
      <c r="F9" s="133"/>
      <c r="G9" s="133"/>
      <c r="H9" s="92"/>
      <c r="I9" s="92"/>
      <c r="J9" s="92"/>
      <c r="K9" s="92"/>
      <c r="L9" s="92"/>
      <c r="M9" s="93">
        <v>10000</v>
      </c>
      <c r="N9" s="94" t="s">
        <v>94</v>
      </c>
      <c r="O9" s="92"/>
      <c r="P9" s="92"/>
      <c r="Q9" s="92"/>
      <c r="R9" s="92"/>
      <c r="S9" s="92"/>
      <c r="T9" s="92"/>
      <c r="U9" s="93">
        <v>10000</v>
      </c>
      <c r="V9" s="94" t="s">
        <v>95</v>
      </c>
      <c r="W9" s="92"/>
      <c r="X9" s="92"/>
      <c r="Y9" s="92"/>
      <c r="Z9" s="92"/>
      <c r="AA9" s="92"/>
      <c r="AB9" s="92"/>
      <c r="AC9" s="92"/>
      <c r="AD9" s="92"/>
      <c r="AE9" s="92"/>
      <c r="AF9" s="89"/>
      <c r="AG9" s="89"/>
      <c r="AH9" s="89"/>
      <c r="AI9" s="89"/>
      <c r="AJ9" s="89"/>
      <c r="AK9" s="89"/>
    </row>
    <row r="10" spans="1:37" ht="16" thickBot="1" x14ac:dyDescent="0.25">
      <c r="A10" s="89"/>
      <c r="B10" s="89"/>
      <c r="C10" s="89"/>
      <c r="D10" s="89"/>
      <c r="E10" s="89"/>
      <c r="F10" s="134"/>
      <c r="G10" s="134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</row>
    <row r="11" spans="1:37" ht="16" thickBot="1" x14ac:dyDescent="0.25">
      <c r="A11" s="45"/>
      <c r="B11" s="46" t="s">
        <v>31</v>
      </c>
      <c r="C11" s="46" t="s">
        <v>0</v>
      </c>
      <c r="D11" s="46" t="s">
        <v>1</v>
      </c>
      <c r="E11" s="46" t="s">
        <v>2</v>
      </c>
      <c r="F11" s="135"/>
      <c r="G11" s="135"/>
      <c r="H11" s="83">
        <v>10000</v>
      </c>
      <c r="I11" s="83">
        <v>5</v>
      </c>
      <c r="J11" s="83">
        <v>15</v>
      </c>
      <c r="K11" s="83">
        <v>0</v>
      </c>
      <c r="L11" s="83">
        <v>10000</v>
      </c>
      <c r="M11" s="83">
        <v>20</v>
      </c>
      <c r="N11" s="83">
        <v>10000</v>
      </c>
      <c r="O11" s="83">
        <v>20</v>
      </c>
      <c r="P11" s="83">
        <v>20</v>
      </c>
      <c r="Q11" s="83">
        <v>10000</v>
      </c>
      <c r="R11" s="83">
        <v>5</v>
      </c>
      <c r="S11" s="83">
        <v>10000</v>
      </c>
      <c r="T11" s="83">
        <v>20</v>
      </c>
      <c r="U11" s="83">
        <v>10000</v>
      </c>
      <c r="V11" s="83">
        <v>10000</v>
      </c>
      <c r="W11" s="83">
        <v>10</v>
      </c>
      <c r="X11" s="83">
        <v>10000</v>
      </c>
      <c r="Y11" s="83">
        <v>5</v>
      </c>
      <c r="Z11" s="83">
        <v>5</v>
      </c>
      <c r="AA11" s="83">
        <v>10</v>
      </c>
      <c r="AB11" s="83">
        <v>10</v>
      </c>
      <c r="AC11" s="83">
        <v>10000</v>
      </c>
      <c r="AD11" s="83">
        <v>5</v>
      </c>
      <c r="AE11" s="83">
        <v>10</v>
      </c>
      <c r="AF11" s="83">
        <v>20</v>
      </c>
      <c r="AG11" s="83">
        <v>10000</v>
      </c>
      <c r="AH11" s="83">
        <v>0</v>
      </c>
      <c r="AI11" s="83">
        <v>10</v>
      </c>
      <c r="AJ11" s="45"/>
    </row>
    <row r="12" spans="1:37" ht="145" thickBot="1" x14ac:dyDescent="0.25">
      <c r="A12" s="90"/>
      <c r="B12" s="90"/>
      <c r="C12" s="90"/>
      <c r="D12" s="90"/>
      <c r="E12" s="86" t="s">
        <v>36</v>
      </c>
      <c r="F12" s="136" t="s">
        <v>133</v>
      </c>
      <c r="G12" s="136" t="s">
        <v>136</v>
      </c>
      <c r="H12" s="87" t="s">
        <v>40</v>
      </c>
      <c r="I12" s="87" t="s">
        <v>39</v>
      </c>
      <c r="J12" s="87" t="s">
        <v>63</v>
      </c>
      <c r="K12" s="87" t="s">
        <v>64</v>
      </c>
      <c r="L12" s="87" t="s">
        <v>41</v>
      </c>
      <c r="M12" s="87" t="s">
        <v>42</v>
      </c>
      <c r="N12" s="87" t="s">
        <v>43</v>
      </c>
      <c r="O12" s="87" t="s">
        <v>65</v>
      </c>
      <c r="P12" s="87" t="s">
        <v>46</v>
      </c>
      <c r="Q12" s="87" t="s">
        <v>47</v>
      </c>
      <c r="R12" s="87" t="s">
        <v>48</v>
      </c>
      <c r="S12" s="87" t="s">
        <v>49</v>
      </c>
      <c r="T12" s="87" t="s">
        <v>50</v>
      </c>
      <c r="U12" s="87" t="s">
        <v>51</v>
      </c>
      <c r="V12" s="87" t="s">
        <v>52</v>
      </c>
      <c r="W12" s="87" t="s">
        <v>53</v>
      </c>
      <c r="X12" s="87" t="s">
        <v>54</v>
      </c>
      <c r="Y12" s="87" t="s">
        <v>55</v>
      </c>
      <c r="Z12" s="87" t="s">
        <v>56</v>
      </c>
      <c r="AA12" s="87" t="s">
        <v>57</v>
      </c>
      <c r="AB12" s="87" t="s">
        <v>58</v>
      </c>
      <c r="AC12" s="87" t="s">
        <v>59</v>
      </c>
      <c r="AD12" s="87" t="s">
        <v>61</v>
      </c>
      <c r="AE12" s="87" t="s">
        <v>62</v>
      </c>
      <c r="AF12" s="87" t="s">
        <v>44</v>
      </c>
      <c r="AG12" s="87" t="s">
        <v>45</v>
      </c>
      <c r="AH12" s="87" t="s">
        <v>60</v>
      </c>
      <c r="AI12" s="87" t="s">
        <v>66</v>
      </c>
      <c r="AJ12" s="88" t="s">
        <v>35</v>
      </c>
    </row>
    <row r="13" spans="1:37" x14ac:dyDescent="0.2">
      <c r="A13" s="21">
        <v>25</v>
      </c>
      <c r="B13" s="21"/>
      <c r="C13" s="16" t="s">
        <v>98</v>
      </c>
      <c r="D13" s="41" t="s">
        <v>5</v>
      </c>
      <c r="E13" s="139"/>
      <c r="G13" s="144">
        <f t="shared" ref="G13:G44" si="0">E13*86400</f>
        <v>0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4">
        <f t="shared" ref="AJ13:AJ18" si="1">G13+H13*$H$11+I13*$I$11+J13*$J$11+K13*$K$11+L13*$L$11+M13*$M$11+N13*$N$11+O13*$O$11+P13*$P$11+Q13*$Q$11+R13*$R$11+S13*$S$11+T13*$T$11+U13*$U$11+V13*$V$11+W13*$W$11+X13*$X$11+Y13*$Y$11+Z13*$Z$11+AA13*$Z$11+AB13*$AB$11+AC13*$AC$11+AD13*$AD$11+AE13*$AE$11+AF13*$AF$11+AG13*$AG$11+AH13*$AH$11+AI13*$AI$11</f>
        <v>0</v>
      </c>
    </row>
    <row r="14" spans="1:37" x14ac:dyDescent="0.2">
      <c r="A14" s="23">
        <f>A13+1</f>
        <v>26</v>
      </c>
      <c r="B14" s="24"/>
      <c r="C14" s="43" t="s">
        <v>126</v>
      </c>
      <c r="D14" s="44" t="s">
        <v>6</v>
      </c>
      <c r="E14" s="140"/>
      <c r="G14" s="144">
        <f t="shared" si="0"/>
        <v>0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5">
        <f t="shared" si="1"/>
        <v>0</v>
      </c>
    </row>
    <row r="15" spans="1:37" x14ac:dyDescent="0.2">
      <c r="A15" s="19">
        <f>A14+1</f>
        <v>27</v>
      </c>
      <c r="B15" s="15"/>
      <c r="C15" s="13" t="s">
        <v>125</v>
      </c>
      <c r="D15" s="42" t="s">
        <v>222</v>
      </c>
      <c r="E15" s="139"/>
      <c r="G15" s="144">
        <f t="shared" si="0"/>
        <v>0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4">
        <f t="shared" si="1"/>
        <v>0</v>
      </c>
    </row>
    <row r="16" spans="1:37" x14ac:dyDescent="0.2">
      <c r="A16" s="23">
        <f>A15+1</f>
        <v>28</v>
      </c>
      <c r="B16" s="24"/>
      <c r="C16" s="43" t="s">
        <v>15</v>
      </c>
      <c r="D16" s="44" t="s">
        <v>212</v>
      </c>
      <c r="E16" s="140"/>
      <c r="G16" s="144">
        <f t="shared" si="0"/>
        <v>0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5">
        <f t="shared" si="1"/>
        <v>0</v>
      </c>
    </row>
    <row r="17" spans="1:36" x14ac:dyDescent="0.2">
      <c r="A17" s="19">
        <f>A16+1</f>
        <v>29</v>
      </c>
      <c r="B17" s="15"/>
      <c r="C17" s="13" t="s">
        <v>99</v>
      </c>
      <c r="D17" s="42" t="s">
        <v>7</v>
      </c>
      <c r="E17" s="139"/>
      <c r="G17" s="144">
        <f t="shared" si="0"/>
        <v>0</v>
      </c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4">
        <f t="shared" si="1"/>
        <v>0</v>
      </c>
    </row>
    <row r="18" spans="1:36" x14ac:dyDescent="0.2">
      <c r="A18" s="23">
        <f>A17+1</f>
        <v>30</v>
      </c>
      <c r="B18" s="24"/>
      <c r="C18" s="43" t="s">
        <v>11</v>
      </c>
      <c r="D18" s="44" t="s">
        <v>5</v>
      </c>
      <c r="E18" s="140"/>
      <c r="G18" s="144">
        <f t="shared" si="0"/>
        <v>0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5">
        <f t="shared" si="1"/>
        <v>0</v>
      </c>
    </row>
    <row r="19" spans="1:36" x14ac:dyDescent="0.2">
      <c r="A19" s="28"/>
      <c r="B19" s="28"/>
      <c r="C19" s="28"/>
      <c r="D19" s="28" t="s">
        <v>231</v>
      </c>
      <c r="E19" s="139">
        <v>1</v>
      </c>
      <c r="G19" s="144">
        <f t="shared" si="0"/>
        <v>86400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4"/>
    </row>
    <row r="20" spans="1:36" x14ac:dyDescent="0.2">
      <c r="A20" s="15">
        <f>1+A18</f>
        <v>31</v>
      </c>
      <c r="B20" s="15"/>
      <c r="C20" s="13" t="s">
        <v>100</v>
      </c>
      <c r="D20" s="13" t="s">
        <v>209</v>
      </c>
      <c r="E20" s="139">
        <v>3</v>
      </c>
      <c r="G20" s="144">
        <f t="shared" si="0"/>
        <v>259200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4">
        <f t="shared" ref="AJ20:AJ25" si="2">G20+H20*$H$11+I20*$I$11+J20*$J$11+K20*$K$11+L20*$L$11+M20*$M$11+N20*$N$11+O20*$O$11+P20*$P$11+Q20*$Q$11+R20*$R$11+S20*$S$11+T20*$T$11+U20*$U$11+V20*$V$11+W20*$W$11+X20*$X$11+Y20*$Y$11+Z20*$Z$11+AA20*$Z$11+AB20*$AB$11+AC20*$AC$11+AD20*$AD$11+AE20*$AE$11+AF20*$AF$11+AG20*$AG$11+AH20*$AH$11+AI20*$AI$11</f>
        <v>259200</v>
      </c>
    </row>
    <row r="21" spans="1:36" x14ac:dyDescent="0.2">
      <c r="A21" s="23">
        <f>A20+1</f>
        <v>32</v>
      </c>
      <c r="B21" s="24"/>
      <c r="C21" s="43" t="s">
        <v>101</v>
      </c>
      <c r="D21" s="25" t="s">
        <v>208</v>
      </c>
      <c r="E21" s="140">
        <v>3</v>
      </c>
      <c r="G21" s="144">
        <f t="shared" si="0"/>
        <v>259200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5">
        <f t="shared" si="2"/>
        <v>259200</v>
      </c>
    </row>
    <row r="22" spans="1:36" x14ac:dyDescent="0.2">
      <c r="A22" s="19">
        <f>A21+1</f>
        <v>33</v>
      </c>
      <c r="B22" s="15"/>
      <c r="C22" s="13" t="s">
        <v>103</v>
      </c>
      <c r="D22" s="13" t="s">
        <v>232</v>
      </c>
      <c r="E22" s="139"/>
      <c r="G22" s="144">
        <f t="shared" si="0"/>
        <v>0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4">
        <f t="shared" si="2"/>
        <v>0</v>
      </c>
    </row>
    <row r="23" spans="1:36" x14ac:dyDescent="0.2">
      <c r="A23" s="23">
        <f>A22+1</f>
        <v>34</v>
      </c>
      <c r="B23" s="24"/>
      <c r="C23" s="43" t="s">
        <v>8</v>
      </c>
      <c r="D23" s="43" t="s">
        <v>6</v>
      </c>
      <c r="E23" s="140"/>
      <c r="G23" s="144">
        <f t="shared" si="0"/>
        <v>0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5">
        <f t="shared" si="2"/>
        <v>0</v>
      </c>
    </row>
    <row r="24" spans="1:36" x14ac:dyDescent="0.2">
      <c r="A24" s="19">
        <f>A23+1</f>
        <v>35</v>
      </c>
      <c r="B24" s="15"/>
      <c r="C24" s="13" t="s">
        <v>102</v>
      </c>
      <c r="D24" s="13" t="s">
        <v>6</v>
      </c>
      <c r="E24" s="139"/>
      <c r="G24" s="144">
        <f t="shared" si="0"/>
        <v>0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4">
        <f t="shared" si="2"/>
        <v>0</v>
      </c>
    </row>
    <row r="25" spans="1:36" x14ac:dyDescent="0.2">
      <c r="A25" s="23">
        <f>A24+1</f>
        <v>36</v>
      </c>
      <c r="B25" s="24"/>
      <c r="C25" s="43" t="s">
        <v>105</v>
      </c>
      <c r="D25" s="43" t="s">
        <v>6</v>
      </c>
      <c r="E25" s="140"/>
      <c r="G25" s="144">
        <f t="shared" si="0"/>
        <v>0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5">
        <f t="shared" si="2"/>
        <v>0</v>
      </c>
    </row>
    <row r="26" spans="1:36" x14ac:dyDescent="0.2">
      <c r="A26" s="75"/>
      <c r="B26" s="75"/>
      <c r="C26" s="39" t="s">
        <v>17</v>
      </c>
      <c r="D26" s="75" t="s">
        <v>230</v>
      </c>
      <c r="E26" s="139">
        <v>2</v>
      </c>
      <c r="G26" s="144">
        <f t="shared" si="0"/>
        <v>172800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4"/>
    </row>
    <row r="27" spans="1:36" x14ac:dyDescent="0.2">
      <c r="A27" s="27"/>
      <c r="B27" s="27"/>
      <c r="C27" s="28"/>
      <c r="D27" s="28"/>
      <c r="E27" s="139"/>
      <c r="G27" s="144">
        <f t="shared" si="0"/>
        <v>0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4">
        <f t="shared" ref="AJ27:AJ34" si="3">G27+H27*$H$11+I27*$I$11+J27*$J$11+K27*$K$11+L27*$L$11+M27*$M$11+N27*$N$11+O27*$O$11+P27*$P$11+Q27*$Q$11+R27*$R$11+S27*$S$11+T27*$T$11+U27*$U$11+V27*$V$11+W27*$W$11+X27*$X$11+Y27*$Y$11+Z27*$Z$11+AA27*$Z$11+AB27*$AB$11+AC27*$AC$11+AD27*$AD$11+AE27*$AE$11+AF27*$AF$11+AG27*$AG$11+AH27*$AH$11+AI27*$AI$11</f>
        <v>0</v>
      </c>
    </row>
    <row r="28" spans="1:36" x14ac:dyDescent="0.2">
      <c r="A28" s="15">
        <f>1+A25</f>
        <v>37</v>
      </c>
      <c r="B28" s="15"/>
      <c r="C28" s="13" t="s">
        <v>104</v>
      </c>
      <c r="D28" s="13" t="s">
        <v>5</v>
      </c>
      <c r="E28" s="140"/>
      <c r="G28" s="144">
        <f t="shared" si="0"/>
        <v>0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5">
        <f t="shared" si="3"/>
        <v>0</v>
      </c>
    </row>
    <row r="29" spans="1:36" x14ac:dyDescent="0.2">
      <c r="A29" s="23">
        <f t="shared" ref="A29:A33" si="4">A28+1</f>
        <v>38</v>
      </c>
      <c r="B29" s="24"/>
      <c r="C29" s="43" t="s">
        <v>120</v>
      </c>
      <c r="D29" s="43" t="s">
        <v>220</v>
      </c>
      <c r="E29" s="139">
        <v>3</v>
      </c>
      <c r="G29" s="144">
        <f t="shared" si="0"/>
        <v>259200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4">
        <f t="shared" si="3"/>
        <v>259200</v>
      </c>
    </row>
    <row r="30" spans="1:36" x14ac:dyDescent="0.2">
      <c r="A30" s="19">
        <f t="shared" si="4"/>
        <v>39</v>
      </c>
      <c r="B30" s="15"/>
      <c r="C30" s="13" t="s">
        <v>106</v>
      </c>
      <c r="D30" s="13" t="s">
        <v>201</v>
      </c>
      <c r="E30" s="140"/>
      <c r="G30" s="144">
        <f t="shared" si="0"/>
        <v>0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5">
        <f t="shared" si="3"/>
        <v>0</v>
      </c>
    </row>
    <row r="31" spans="1:36" x14ac:dyDescent="0.2">
      <c r="A31" s="23">
        <f t="shared" si="4"/>
        <v>40</v>
      </c>
      <c r="B31" s="24"/>
      <c r="C31" s="43" t="s">
        <v>107</v>
      </c>
      <c r="D31" s="43" t="s">
        <v>233</v>
      </c>
      <c r="E31" s="139">
        <v>2</v>
      </c>
      <c r="G31" s="144">
        <f t="shared" si="0"/>
        <v>172800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4">
        <f t="shared" si="3"/>
        <v>172800</v>
      </c>
    </row>
    <row r="32" spans="1:36" x14ac:dyDescent="0.2">
      <c r="A32" s="19">
        <f t="shared" si="4"/>
        <v>41</v>
      </c>
      <c r="B32" s="15"/>
      <c r="C32" s="13" t="s">
        <v>16</v>
      </c>
      <c r="D32" s="13" t="s">
        <v>234</v>
      </c>
      <c r="E32" s="140">
        <v>3</v>
      </c>
      <c r="G32" s="144">
        <f t="shared" si="0"/>
        <v>259200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5">
        <f t="shared" si="3"/>
        <v>259200</v>
      </c>
    </row>
    <row r="33" spans="1:36" x14ac:dyDescent="0.2">
      <c r="A33" s="23">
        <f t="shared" si="4"/>
        <v>42</v>
      </c>
      <c r="B33" s="24"/>
      <c r="C33" s="43" t="s">
        <v>108</v>
      </c>
      <c r="D33" s="43" t="s">
        <v>235</v>
      </c>
      <c r="E33" s="139">
        <v>2</v>
      </c>
      <c r="G33" s="144">
        <f t="shared" si="0"/>
        <v>172800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4">
        <f t="shared" si="3"/>
        <v>172800</v>
      </c>
    </row>
    <row r="34" spans="1:36" x14ac:dyDescent="0.2">
      <c r="A34" s="27"/>
      <c r="B34" s="27"/>
      <c r="C34" s="28"/>
      <c r="D34" s="28"/>
      <c r="E34" s="140"/>
      <c r="G34" s="144">
        <f t="shared" si="0"/>
        <v>0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5">
        <f t="shared" si="3"/>
        <v>0</v>
      </c>
    </row>
    <row r="35" spans="1:36" x14ac:dyDescent="0.2">
      <c r="A35" s="15">
        <v>43</v>
      </c>
      <c r="B35" s="15"/>
      <c r="C35" s="13" t="s">
        <v>109</v>
      </c>
      <c r="D35" s="13" t="s">
        <v>219</v>
      </c>
      <c r="E35" s="139">
        <v>1</v>
      </c>
      <c r="G35" s="144">
        <f t="shared" si="0"/>
        <v>86400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4"/>
    </row>
    <row r="36" spans="1:36" x14ac:dyDescent="0.2">
      <c r="A36" s="23">
        <f t="shared" ref="A36:A44" si="5">A35+1</f>
        <v>44</v>
      </c>
      <c r="B36" s="24"/>
      <c r="C36" s="43" t="s">
        <v>8</v>
      </c>
      <c r="D36" s="43" t="s">
        <v>223</v>
      </c>
      <c r="E36" s="139"/>
      <c r="G36" s="144">
        <f t="shared" si="0"/>
        <v>0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4"/>
    </row>
    <row r="37" spans="1:36" x14ac:dyDescent="0.2">
      <c r="A37" s="19">
        <f t="shared" si="5"/>
        <v>45</v>
      </c>
      <c r="B37" s="15"/>
      <c r="C37" s="13" t="s">
        <v>127</v>
      </c>
      <c r="D37" s="13" t="s">
        <v>224</v>
      </c>
      <c r="E37" s="139"/>
      <c r="G37" s="144">
        <f t="shared" si="0"/>
        <v>0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4">
        <f t="shared" ref="AJ37:AJ54" si="6">G37+H37*$H$11+I37*$I$11+J37*$J$11+K37*$K$11+L37*$L$11+M37*$M$11+N37*$N$11+O37*$O$11+P37*$P$11+Q37*$Q$11+R37*$R$11+S37*$S$11+T37*$T$11+U37*$U$11+V37*$V$11+W37*$W$11+X37*$X$11+Y37*$Y$11+Z37*$Z$11+AA37*$Z$11+AB37*$AB$11+AC37*$AC$11+AD37*$AD$11+AE37*$AE$11+AF37*$AF$11+AG37*$AG$11+AH37*$AH$11+AI37*$AI$11</f>
        <v>0</v>
      </c>
    </row>
    <row r="38" spans="1:36" x14ac:dyDescent="0.2">
      <c r="A38" s="23">
        <f t="shared" si="5"/>
        <v>46</v>
      </c>
      <c r="B38" s="24"/>
      <c r="C38" s="43" t="s">
        <v>110</v>
      </c>
      <c r="D38" s="43" t="s">
        <v>225</v>
      </c>
      <c r="E38" s="140">
        <v>2</v>
      </c>
      <c r="G38" s="144">
        <f t="shared" si="0"/>
        <v>172800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5">
        <f t="shared" si="6"/>
        <v>172800</v>
      </c>
    </row>
    <row r="39" spans="1:36" x14ac:dyDescent="0.2">
      <c r="A39" s="23">
        <v>47</v>
      </c>
      <c r="B39" s="24"/>
      <c r="C39" s="43" t="s">
        <v>111</v>
      </c>
      <c r="D39" s="43" t="s">
        <v>213</v>
      </c>
      <c r="E39" s="139">
        <v>1</v>
      </c>
      <c r="G39" s="144">
        <f t="shared" si="0"/>
        <v>86400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4">
        <f t="shared" si="6"/>
        <v>86400</v>
      </c>
    </row>
    <row r="40" spans="1:36" x14ac:dyDescent="0.2">
      <c r="A40" s="23">
        <v>48</v>
      </c>
      <c r="B40" s="24"/>
      <c r="C40" s="43" t="s">
        <v>112</v>
      </c>
      <c r="D40" s="43" t="s">
        <v>236</v>
      </c>
      <c r="E40" s="140">
        <v>1</v>
      </c>
      <c r="G40" s="144">
        <f t="shared" si="0"/>
        <v>86400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5">
        <f t="shared" si="6"/>
        <v>86400</v>
      </c>
    </row>
    <row r="41" spans="1:36" ht="21" x14ac:dyDescent="0.25">
      <c r="A41" s="19"/>
      <c r="B41" s="15"/>
      <c r="C41" s="127" t="s">
        <v>113</v>
      </c>
      <c r="D41" s="13" t="s">
        <v>226</v>
      </c>
      <c r="E41" s="139">
        <v>3</v>
      </c>
      <c r="G41" s="144">
        <f t="shared" si="0"/>
        <v>259200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4">
        <f t="shared" si="6"/>
        <v>259200</v>
      </c>
    </row>
    <row r="42" spans="1:36" x14ac:dyDescent="0.2">
      <c r="A42" s="27"/>
      <c r="B42" s="27"/>
      <c r="C42" s="28"/>
      <c r="D42" s="28" t="s">
        <v>237</v>
      </c>
      <c r="E42" s="140">
        <v>2</v>
      </c>
      <c r="G42" s="144">
        <f t="shared" si="0"/>
        <v>172800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5">
        <f t="shared" si="6"/>
        <v>172800</v>
      </c>
    </row>
    <row r="43" spans="1:36" x14ac:dyDescent="0.2">
      <c r="A43" s="19">
        <v>49</v>
      </c>
      <c r="B43" s="15"/>
      <c r="C43" s="13" t="s">
        <v>14</v>
      </c>
      <c r="D43" s="13" t="s">
        <v>13</v>
      </c>
      <c r="E43" s="139"/>
      <c r="G43" s="144">
        <f t="shared" si="0"/>
        <v>0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4">
        <f t="shared" si="6"/>
        <v>0</v>
      </c>
    </row>
    <row r="44" spans="1:36" x14ac:dyDescent="0.2">
      <c r="A44" s="23">
        <f t="shared" si="5"/>
        <v>50</v>
      </c>
      <c r="B44" s="24"/>
      <c r="C44" s="43" t="s">
        <v>114</v>
      </c>
      <c r="D44" s="43" t="s">
        <v>13</v>
      </c>
      <c r="E44" s="140"/>
      <c r="G44" s="144">
        <f t="shared" si="0"/>
        <v>0</v>
      </c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5">
        <f t="shared" si="6"/>
        <v>0</v>
      </c>
    </row>
    <row r="45" spans="1:36" x14ac:dyDescent="0.2">
      <c r="A45" s="15">
        <f>A44+1</f>
        <v>51</v>
      </c>
      <c r="B45" s="15"/>
      <c r="C45" s="13" t="s">
        <v>115</v>
      </c>
      <c r="D45" s="13" t="s">
        <v>7</v>
      </c>
      <c r="E45" s="139"/>
      <c r="G45" s="144">
        <f t="shared" ref="G45:G71" si="7">E45*86400</f>
        <v>0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4">
        <f t="shared" si="6"/>
        <v>0</v>
      </c>
    </row>
    <row r="46" spans="1:36" x14ac:dyDescent="0.2">
      <c r="A46" s="23">
        <f t="shared" ref="A46:A51" si="8">A45+1</f>
        <v>52</v>
      </c>
      <c r="B46" s="24"/>
      <c r="C46" s="43" t="s">
        <v>9</v>
      </c>
      <c r="D46" s="43" t="s">
        <v>5</v>
      </c>
      <c r="E46" s="139"/>
      <c r="G46" s="144">
        <f t="shared" si="7"/>
        <v>0</v>
      </c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5">
        <f t="shared" si="6"/>
        <v>0</v>
      </c>
    </row>
    <row r="47" spans="1:36" x14ac:dyDescent="0.2">
      <c r="A47" s="19">
        <f t="shared" si="8"/>
        <v>53</v>
      </c>
      <c r="B47" s="15"/>
      <c r="C47" s="13"/>
      <c r="D47" s="13" t="s">
        <v>5</v>
      </c>
      <c r="E47" s="139"/>
      <c r="G47" s="144">
        <f t="shared" si="7"/>
        <v>0</v>
      </c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4">
        <f t="shared" si="6"/>
        <v>0</v>
      </c>
    </row>
    <row r="48" spans="1:36" x14ac:dyDescent="0.2">
      <c r="A48" s="23">
        <f t="shared" si="8"/>
        <v>54</v>
      </c>
      <c r="B48" s="24"/>
      <c r="C48" s="43" t="s">
        <v>117</v>
      </c>
      <c r="D48" s="43" t="s">
        <v>229</v>
      </c>
      <c r="E48" s="140"/>
      <c r="G48" s="144">
        <f t="shared" si="7"/>
        <v>0</v>
      </c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5">
        <f t="shared" si="6"/>
        <v>0</v>
      </c>
    </row>
    <row r="49" spans="1:36" x14ac:dyDescent="0.2">
      <c r="A49" s="27"/>
      <c r="B49" s="27"/>
      <c r="C49" s="28"/>
      <c r="D49" s="28"/>
      <c r="E49" s="139"/>
      <c r="G49" s="144">
        <f t="shared" si="7"/>
        <v>0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4">
        <f t="shared" si="6"/>
        <v>0</v>
      </c>
    </row>
    <row r="50" spans="1:36" x14ac:dyDescent="0.2">
      <c r="A50" s="23">
        <v>55</v>
      </c>
      <c r="B50" s="24"/>
      <c r="C50" s="43" t="s">
        <v>118</v>
      </c>
      <c r="D50" s="43" t="s">
        <v>10</v>
      </c>
      <c r="E50" s="140"/>
      <c r="G50" s="144">
        <f t="shared" si="7"/>
        <v>0</v>
      </c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5">
        <f t="shared" si="6"/>
        <v>0</v>
      </c>
    </row>
    <row r="51" spans="1:36" x14ac:dyDescent="0.2">
      <c r="A51" s="19">
        <f t="shared" si="8"/>
        <v>56</v>
      </c>
      <c r="B51" s="15"/>
      <c r="C51" s="13" t="s">
        <v>119</v>
      </c>
      <c r="D51" s="13" t="s">
        <v>238</v>
      </c>
      <c r="E51" s="139"/>
      <c r="G51" s="144">
        <f t="shared" si="7"/>
        <v>0</v>
      </c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4">
        <f t="shared" si="6"/>
        <v>0</v>
      </c>
    </row>
    <row r="52" spans="1:36" x14ac:dyDescent="0.2">
      <c r="A52" s="19">
        <v>57</v>
      </c>
      <c r="B52" s="15"/>
      <c r="C52" s="13" t="s">
        <v>128</v>
      </c>
      <c r="D52" s="13" t="s">
        <v>129</v>
      </c>
      <c r="E52" s="140"/>
      <c r="G52" s="144">
        <f t="shared" si="7"/>
        <v>0</v>
      </c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5">
        <f t="shared" si="6"/>
        <v>0</v>
      </c>
    </row>
    <row r="53" spans="1:36" x14ac:dyDescent="0.2">
      <c r="A53" s="19">
        <v>58</v>
      </c>
      <c r="B53" s="15"/>
      <c r="C53" s="13" t="s">
        <v>9</v>
      </c>
      <c r="D53" s="13" t="s">
        <v>6</v>
      </c>
      <c r="E53" s="139"/>
      <c r="G53" s="144">
        <f t="shared" si="7"/>
        <v>0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4">
        <f t="shared" si="6"/>
        <v>0</v>
      </c>
    </row>
    <row r="54" spans="1:36" x14ac:dyDescent="0.2">
      <c r="A54" s="19">
        <v>59</v>
      </c>
      <c r="B54" s="15"/>
      <c r="C54" s="13" t="s">
        <v>116</v>
      </c>
      <c r="D54" s="13" t="s">
        <v>130</v>
      </c>
      <c r="E54" s="140"/>
      <c r="G54" s="144">
        <f t="shared" si="7"/>
        <v>0</v>
      </c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5">
        <f t="shared" si="6"/>
        <v>0</v>
      </c>
    </row>
    <row r="55" spans="1:36" x14ac:dyDescent="0.2">
      <c r="A55" s="23">
        <v>60</v>
      </c>
      <c r="B55" s="24"/>
      <c r="C55" s="43"/>
      <c r="D55" s="43"/>
      <c r="E55" s="139"/>
      <c r="G55" s="144">
        <f t="shared" si="7"/>
        <v>0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4"/>
    </row>
    <row r="56" spans="1:36" x14ac:dyDescent="0.2">
      <c r="A56" s="23">
        <v>61</v>
      </c>
      <c r="B56" s="24"/>
      <c r="C56" s="43"/>
      <c r="D56" s="43"/>
      <c r="E56" s="139"/>
      <c r="G56" s="144">
        <f t="shared" si="7"/>
        <v>0</v>
      </c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4"/>
    </row>
    <row r="57" spans="1:36" x14ac:dyDescent="0.2">
      <c r="A57" s="27"/>
      <c r="B57" s="27"/>
      <c r="C57" s="28"/>
      <c r="D57" s="28"/>
      <c r="E57" s="139"/>
      <c r="G57" s="144">
        <f t="shared" si="7"/>
        <v>0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4"/>
    </row>
    <row r="58" spans="1:36" x14ac:dyDescent="0.2">
      <c r="A58" s="38"/>
      <c r="B58" s="38"/>
      <c r="C58" s="39"/>
      <c r="D58" s="38"/>
      <c r="E58" s="139"/>
      <c r="G58" s="144">
        <f t="shared" si="7"/>
        <v>0</v>
      </c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4">
        <f>E58+H58*'1e manche zaterdag'!$H$11+I58*'1e manche zaterdag'!$I$11+J58*'1e manche zaterdag'!$J$11+K58*'1e manche zaterdag'!$K$11+L58*'1e manche zaterdag'!$L$11+M58*'1e manche zaterdag'!$M$11+N58*'1e manche zaterdag'!$N$11+O58*'1e manche zaterdag'!$O$11+P58*'1e manche zaterdag'!$P$11+Q58*'1e manche zaterdag'!$Q$11+R58*'1e manche zaterdag'!$R$11+S58*'1e manche zaterdag'!$S$11+T58*'1e manche zaterdag'!$T$11+U58*'1e manche zaterdag'!$U$11+V58*'1e manche zaterdag'!$V$11+W58*'1e manche zaterdag'!$W$11+X58*'1e manche zaterdag'!$X$11+Y58*'1e manche zaterdag'!$Y$11+Z58*'1e manche zaterdag'!$Z$11+AA58*'1e manche zaterdag'!$Z$11+AB58*'1e manche zaterdag'!$AB$11+AC58*'1e manche zaterdag'!$AC$11+AD58*'1e manche zaterdag'!$AD$11+AE58*'1e manche zaterdag'!$AE$11+AF58*'1e manche zaterdag'!$AF$11+AG58*'1e manche zaterdag'!$AG$11+AH58*'1e manche zaterdag'!$AH$11+AI58*'1e manche zaterdag'!$AI$11</f>
        <v>0</v>
      </c>
    </row>
    <row r="59" spans="1:36" x14ac:dyDescent="0.2">
      <c r="A59" s="28"/>
      <c r="B59" s="28"/>
      <c r="C59" s="28"/>
      <c r="D59" s="28"/>
      <c r="E59" s="140"/>
      <c r="G59" s="144">
        <f t="shared" si="7"/>
        <v>0</v>
      </c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5">
        <f>E59+H59*'1e manche zaterdag'!$H$11+I59*'1e manche zaterdag'!$I$11+J59*'1e manche zaterdag'!$J$11+K59*'1e manche zaterdag'!$K$11+L59*'1e manche zaterdag'!$L$11+M59*'1e manche zaterdag'!$M$11+N59*'1e manche zaterdag'!$N$11+O59*'1e manche zaterdag'!$O$11+P59*'1e manche zaterdag'!$P$11+Q59*'1e manche zaterdag'!$Q$11+R59*'1e manche zaterdag'!$R$11+S59*'1e manche zaterdag'!$S$11+T59*'1e manche zaterdag'!$T$11+U59*'1e manche zaterdag'!$U$11+V59*'1e manche zaterdag'!$V$11+W59*'1e manche zaterdag'!$W$11+X59*'1e manche zaterdag'!$X$11+Y59*'1e manche zaterdag'!$Y$11+Z59*'1e manche zaterdag'!$Z$11+AA59*'1e manche zaterdag'!$Z$11+AB59*'1e manche zaterdag'!$AB$11+AC59*'1e manche zaterdag'!$AC$11+AD59*'1e manche zaterdag'!$AD$11+AE59*'1e manche zaterdag'!$AE$11+AF59*'1e manche zaterdag'!$AF$11+AG59*'1e manche zaterdag'!$AG$11+AH59*'1e manche zaterdag'!$AH$11+AI59*'1e manche zaterdag'!$AI$11</f>
        <v>0</v>
      </c>
    </row>
    <row r="60" spans="1:36" x14ac:dyDescent="0.2">
      <c r="A60" s="15">
        <f>1+A55</f>
        <v>61</v>
      </c>
      <c r="B60" s="15"/>
      <c r="C60" s="13" t="s">
        <v>121</v>
      </c>
      <c r="D60" s="13" t="s">
        <v>12</v>
      </c>
      <c r="E60" s="139"/>
      <c r="G60" s="144">
        <f t="shared" si="7"/>
        <v>0</v>
      </c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4">
        <f>E60+H60*'1e manche zaterdag'!$H$11+I60*'1e manche zaterdag'!$I$11+J60*'1e manche zaterdag'!$J$11+K60*'1e manche zaterdag'!$K$11+L60*'1e manche zaterdag'!$L$11+M60*'1e manche zaterdag'!$M$11+N60*'1e manche zaterdag'!$N$11+O60*'1e manche zaterdag'!$O$11+P60*'1e manche zaterdag'!$P$11+Q60*'1e manche zaterdag'!$Q$11+R60*'1e manche zaterdag'!$R$11+S60*'1e manche zaterdag'!$S$11+T60*'1e manche zaterdag'!$T$11+U60*'1e manche zaterdag'!$U$11+V60*'1e manche zaterdag'!$V$11+W60*'1e manche zaterdag'!$W$11+X60*'1e manche zaterdag'!$X$11+Y60*'1e manche zaterdag'!$Y$11+Z60*'1e manche zaterdag'!$Z$11+AA60*'1e manche zaterdag'!$Z$11+AB60*'1e manche zaterdag'!$AB$11+AC60*'1e manche zaterdag'!$AC$11+AD60*'1e manche zaterdag'!$AD$11+AE60*'1e manche zaterdag'!$AE$11+AF60*'1e manche zaterdag'!$AF$11+AG60*'1e manche zaterdag'!$AG$11+AH60*'1e manche zaterdag'!$AH$11+AI60*'1e manche zaterdag'!$AI$11</f>
        <v>0</v>
      </c>
    </row>
    <row r="61" spans="1:36" x14ac:dyDescent="0.2">
      <c r="A61" s="23">
        <f>A60+1</f>
        <v>62</v>
      </c>
      <c r="B61" s="24"/>
      <c r="C61" s="43" t="s">
        <v>122</v>
      </c>
      <c r="D61" s="43" t="s">
        <v>12</v>
      </c>
      <c r="E61" s="140"/>
      <c r="G61" s="144">
        <f t="shared" si="7"/>
        <v>0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5">
        <f>E61+H61*'1e manche zaterdag'!$H$11+I61*'1e manche zaterdag'!$I$11+J61*'1e manche zaterdag'!$J$11+K61*'1e manche zaterdag'!$K$11+L61*'1e manche zaterdag'!$L$11+M61*'1e manche zaterdag'!$M$11+N61*'1e manche zaterdag'!$N$11+O61*'1e manche zaterdag'!$O$11+P61*'1e manche zaterdag'!$P$11+Q61*'1e manche zaterdag'!$Q$11+R61*'1e manche zaterdag'!$R$11+S61*'1e manche zaterdag'!$S$11+T61*'1e manche zaterdag'!$T$11+U61*'1e manche zaterdag'!$U$11+V61*'1e manche zaterdag'!$V$11+W61*'1e manche zaterdag'!$W$11+X61*'1e manche zaterdag'!$X$11+Y61*'1e manche zaterdag'!$Y$11+Z61*'1e manche zaterdag'!$Z$11+AA61*'1e manche zaterdag'!$Z$11+AB61*'1e manche zaterdag'!$AB$11+AC61*'1e manche zaterdag'!$AC$11+AD61*'1e manche zaterdag'!$AD$11+AE61*'1e manche zaterdag'!$AE$11+AF61*'1e manche zaterdag'!$AF$11+AG61*'1e manche zaterdag'!$AG$11+AH61*'1e manche zaterdag'!$AH$11+AI61*'1e manche zaterdag'!$AI$11</f>
        <v>0</v>
      </c>
    </row>
    <row r="62" spans="1:36" x14ac:dyDescent="0.2">
      <c r="A62" s="19">
        <f>A61+1</f>
        <v>63</v>
      </c>
      <c r="B62" s="15"/>
      <c r="C62" s="13" t="s">
        <v>123</v>
      </c>
      <c r="D62" s="13" t="s">
        <v>12</v>
      </c>
      <c r="E62" s="139"/>
      <c r="G62" s="144">
        <f t="shared" si="7"/>
        <v>0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4">
        <f>E62+H62*'1e manche zaterdag'!$H$11+I62*'1e manche zaterdag'!$I$11+J62*'1e manche zaterdag'!$J$11+K62*'1e manche zaterdag'!$K$11+L62*'1e manche zaterdag'!$L$11+M62*'1e manche zaterdag'!$M$11+N62*'1e manche zaterdag'!$N$11+O62*'1e manche zaterdag'!$O$11+P62*'1e manche zaterdag'!$P$11+Q62*'1e manche zaterdag'!$Q$11+R62*'1e manche zaterdag'!$R$11+S62*'1e manche zaterdag'!$S$11+T62*'1e manche zaterdag'!$T$11+U62*'1e manche zaterdag'!$U$11+V62*'1e manche zaterdag'!$V$11+W62*'1e manche zaterdag'!$W$11+X62*'1e manche zaterdag'!$X$11+Y62*'1e manche zaterdag'!$Y$11+Z62*'1e manche zaterdag'!$Z$11+AA62*'1e manche zaterdag'!$Z$11+AB62*'1e manche zaterdag'!$AB$11+AC62*'1e manche zaterdag'!$AC$11+AD62*'1e manche zaterdag'!$AD$11+AE62*'1e manche zaterdag'!$AE$11+AF62*'1e manche zaterdag'!$AF$11+AG62*'1e manche zaterdag'!$AG$11+AH62*'1e manche zaterdag'!$AH$11+AI62*'1e manche zaterdag'!$AI$11</f>
        <v>0</v>
      </c>
    </row>
    <row r="63" spans="1:36" x14ac:dyDescent="0.2">
      <c r="A63" s="23">
        <f>A62+1</f>
        <v>64</v>
      </c>
      <c r="B63" s="24"/>
      <c r="C63" s="43" t="s">
        <v>131</v>
      </c>
      <c r="D63" s="43" t="s">
        <v>12</v>
      </c>
      <c r="E63" s="139"/>
      <c r="G63" s="144">
        <f t="shared" si="7"/>
        <v>0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4"/>
    </row>
    <row r="64" spans="1:36" ht="16" thickBot="1" x14ac:dyDescent="0.25">
      <c r="A64" s="19">
        <f>A63+1</f>
        <v>65</v>
      </c>
      <c r="B64" s="22"/>
      <c r="C64" s="17" t="s">
        <v>132</v>
      </c>
      <c r="D64" s="17" t="s">
        <v>12</v>
      </c>
      <c r="E64" s="139"/>
      <c r="G64" s="144">
        <f t="shared" si="7"/>
        <v>0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4"/>
    </row>
    <row r="65" spans="1:36" x14ac:dyDescent="0.2">
      <c r="A65">
        <f>Startlijst!B162</f>
        <v>0</v>
      </c>
      <c r="B65">
        <f>Startlijst!C159</f>
        <v>0</v>
      </c>
      <c r="C65">
        <f>Startlijst!D182</f>
        <v>0</v>
      </c>
      <c r="D65" t="s">
        <v>196</v>
      </c>
      <c r="E65" s="139" t="s">
        <v>147</v>
      </c>
      <c r="G65" s="144" t="e">
        <f t="shared" si="7"/>
        <v>#VALUE!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4"/>
    </row>
    <row r="66" spans="1:36" x14ac:dyDescent="0.2">
      <c r="A66">
        <f>Startlijst!B163</f>
        <v>0</v>
      </c>
      <c r="B66">
        <f>Startlijst!C160</f>
        <v>0</v>
      </c>
      <c r="C66">
        <f>Startlijst!D183</f>
        <v>0</v>
      </c>
      <c r="D66" t="s">
        <v>212</v>
      </c>
      <c r="E66" s="139"/>
      <c r="G66" s="144">
        <f t="shared" si="7"/>
        <v>0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4"/>
    </row>
    <row r="67" spans="1:36" x14ac:dyDescent="0.2">
      <c r="A67">
        <f>Startlijst!B164</f>
        <v>0</v>
      </c>
      <c r="B67">
        <f>Startlijst!C161</f>
        <v>0</v>
      </c>
      <c r="C67">
        <f>Startlijst!D184</f>
        <v>0</v>
      </c>
      <c r="D67">
        <f>Startlijst!E184</f>
        <v>0</v>
      </c>
      <c r="E67" s="139"/>
      <c r="G67" s="144">
        <f t="shared" si="7"/>
        <v>0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4"/>
    </row>
    <row r="68" spans="1:36" x14ac:dyDescent="0.2">
      <c r="A68">
        <f>Startlijst!B165</f>
        <v>0</v>
      </c>
      <c r="B68">
        <f>Startlijst!C162</f>
        <v>0</v>
      </c>
      <c r="C68">
        <f>Startlijst!D185</f>
        <v>0</v>
      </c>
      <c r="D68">
        <f>Startlijst!E185</f>
        <v>0</v>
      </c>
      <c r="G68" s="144">
        <f t="shared" si="7"/>
        <v>0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4"/>
    </row>
    <row r="69" spans="1:36" x14ac:dyDescent="0.2">
      <c r="A69">
        <f>Startlijst!B166</f>
        <v>0</v>
      </c>
      <c r="B69">
        <f>Startlijst!C163</f>
        <v>0</v>
      </c>
      <c r="C69">
        <f>Startlijst!D186</f>
        <v>0</v>
      </c>
      <c r="D69">
        <f>Startlijst!E186</f>
        <v>0</v>
      </c>
      <c r="G69" s="144">
        <f t="shared" si="7"/>
        <v>0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4"/>
    </row>
    <row r="70" spans="1:36" x14ac:dyDescent="0.2">
      <c r="G70" s="144">
        <f t="shared" si="7"/>
        <v>0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4"/>
    </row>
    <row r="71" spans="1:36" x14ac:dyDescent="0.2">
      <c r="G71" s="144">
        <f t="shared" si="7"/>
        <v>0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4"/>
    </row>
    <row r="72" spans="1:36" x14ac:dyDescent="0.2">
      <c r="B72">
        <v>69</v>
      </c>
      <c r="D72" t="s">
        <v>249</v>
      </c>
      <c r="E72" t="s">
        <v>167</v>
      </c>
      <c r="F72" s="176">
        <v>0.43055555555555558</v>
      </c>
      <c r="G72" s="176">
        <v>0.47083333333333338</v>
      </c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4"/>
    </row>
    <row r="73" spans="1:36" x14ac:dyDescent="0.2">
      <c r="B73">
        <v>19</v>
      </c>
      <c r="D73" t="s">
        <v>251</v>
      </c>
      <c r="E73" t="s">
        <v>145</v>
      </c>
      <c r="F73" s="176">
        <v>0.45416666666666666</v>
      </c>
      <c r="G73" s="176">
        <v>0.47291666666666665</v>
      </c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4"/>
    </row>
    <row r="74" spans="1:36" x14ac:dyDescent="0.2">
      <c r="B74">
        <v>20</v>
      </c>
      <c r="D74" t="s">
        <v>250</v>
      </c>
      <c r="E74" t="s">
        <v>145</v>
      </c>
      <c r="F74" s="176">
        <v>0.45694444444444443</v>
      </c>
      <c r="G74" s="176">
        <v>0.47500000000000003</v>
      </c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4"/>
    </row>
    <row r="75" spans="1:36" x14ac:dyDescent="0.2">
      <c r="D75" t="s">
        <v>183</v>
      </c>
      <c r="E75" t="s">
        <v>239</v>
      </c>
      <c r="F75" s="176">
        <v>0.4597222222222222</v>
      </c>
      <c r="G75" s="144">
        <v>0.4770833333333333</v>
      </c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4"/>
    </row>
    <row r="76" spans="1:36" x14ac:dyDescent="0.2">
      <c r="D76" t="s">
        <v>16</v>
      </c>
      <c r="E76" t="s">
        <v>240</v>
      </c>
      <c r="F76" s="176">
        <v>0.46249999999999997</v>
      </c>
      <c r="G76" s="144">
        <v>0.47916666666666669</v>
      </c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4"/>
    </row>
    <row r="77" spans="1:36" x14ac:dyDescent="0.2">
      <c r="D77" t="s">
        <v>165</v>
      </c>
      <c r="E77" t="s">
        <v>145</v>
      </c>
      <c r="F77" s="176">
        <v>0.46527777777777773</v>
      </c>
      <c r="G77" s="144">
        <v>0.48125000000000001</v>
      </c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4"/>
    </row>
    <row r="78" spans="1:36" x14ac:dyDescent="0.2">
      <c r="F78" s="176">
        <v>0.4680555555555555</v>
      </c>
      <c r="G78" s="144">
        <v>0.48333333333333334</v>
      </c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4"/>
    </row>
    <row r="79" spans="1:36" x14ac:dyDescent="0.2">
      <c r="G79" s="144">
        <f t="shared" ref="G79:G89" si="9">E79*86400</f>
        <v>0</v>
      </c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4"/>
    </row>
    <row r="80" spans="1:36" x14ac:dyDescent="0.2">
      <c r="F80" s="176">
        <v>0.48541666666666666</v>
      </c>
      <c r="G80" s="144">
        <v>0.50486111111111109</v>
      </c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4"/>
    </row>
    <row r="81" spans="2:36" x14ac:dyDescent="0.2">
      <c r="F81" s="176">
        <v>0.48819444444444443</v>
      </c>
      <c r="G81" s="144">
        <v>0.50694444444444442</v>
      </c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4"/>
    </row>
    <row r="82" spans="2:36" x14ac:dyDescent="0.2">
      <c r="F82" s="176">
        <v>0.4909722222222222</v>
      </c>
      <c r="G82" s="144">
        <v>0.50902777777777775</v>
      </c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4"/>
    </row>
    <row r="83" spans="2:36" x14ac:dyDescent="0.2">
      <c r="F83" s="176">
        <v>0.49374999999999997</v>
      </c>
      <c r="G83" s="144">
        <v>0.51111111111111118</v>
      </c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4"/>
    </row>
    <row r="84" spans="2:36" x14ac:dyDescent="0.2">
      <c r="F84" s="176">
        <v>0.49652777777777773</v>
      </c>
      <c r="G84" s="144">
        <v>0.5131944444444444</v>
      </c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4"/>
    </row>
    <row r="85" spans="2:36" x14ac:dyDescent="0.2">
      <c r="F85" s="176">
        <v>0.4993055555555555</v>
      </c>
      <c r="G85" s="144">
        <v>0.51527777777777783</v>
      </c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4"/>
    </row>
    <row r="86" spans="2:36" x14ac:dyDescent="0.2">
      <c r="B86">
        <v>70</v>
      </c>
      <c r="D86" t="s">
        <v>252</v>
      </c>
      <c r="E86" t="s">
        <v>167</v>
      </c>
      <c r="F86" s="176">
        <v>0.50208333333333333</v>
      </c>
      <c r="G86" s="176">
        <v>0.51736111111111105</v>
      </c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4"/>
    </row>
    <row r="87" spans="2:36" x14ac:dyDescent="0.2">
      <c r="G87" s="144">
        <f t="shared" si="9"/>
        <v>0</v>
      </c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4"/>
    </row>
    <row r="88" spans="2:36" x14ac:dyDescent="0.2">
      <c r="G88" s="144">
        <f t="shared" si="9"/>
        <v>0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4"/>
    </row>
    <row r="89" spans="2:36" x14ac:dyDescent="0.2">
      <c r="G89" s="144">
        <f t="shared" si="9"/>
        <v>0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4"/>
    </row>
    <row r="90" spans="2:36" x14ac:dyDescent="0.2"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4"/>
    </row>
    <row r="91" spans="2:36" x14ac:dyDescent="0.2"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4"/>
    </row>
    <row r="92" spans="2:36" x14ac:dyDescent="0.2"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4"/>
    </row>
    <row r="93" spans="2:36" x14ac:dyDescent="0.2"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4"/>
    </row>
    <row r="94" spans="2:36" x14ac:dyDescent="0.2"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4"/>
    </row>
    <row r="95" spans="2:36" x14ac:dyDescent="0.2"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4"/>
    </row>
    <row r="96" spans="2:36" x14ac:dyDescent="0.2"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4"/>
    </row>
    <row r="98" spans="4:5" x14ac:dyDescent="0.2">
      <c r="D98" t="s">
        <v>241</v>
      </c>
    </row>
    <row r="99" spans="4:5" x14ac:dyDescent="0.2">
      <c r="D99" t="s">
        <v>242</v>
      </c>
      <c r="E99" t="s">
        <v>153</v>
      </c>
    </row>
    <row r="100" spans="4:5" x14ac:dyDescent="0.2">
      <c r="D100" t="s">
        <v>164</v>
      </c>
      <c r="E100" t="s">
        <v>147</v>
      </c>
    </row>
    <row r="105" spans="4:5" x14ac:dyDescent="0.2">
      <c r="D105" t="s">
        <v>243</v>
      </c>
    </row>
    <row r="108" spans="4:5" x14ac:dyDescent="0.2">
      <c r="D108" t="s">
        <v>248</v>
      </c>
      <c r="E108" t="s">
        <v>181</v>
      </c>
    </row>
    <row r="119" spans="4:7" x14ac:dyDescent="0.2">
      <c r="D119" t="s">
        <v>244</v>
      </c>
    </row>
    <row r="120" spans="4:7" x14ac:dyDescent="0.2">
      <c r="D120" t="s">
        <v>198</v>
      </c>
      <c r="E120" t="s">
        <v>154</v>
      </c>
    </row>
    <row r="123" spans="4:7" x14ac:dyDescent="0.2">
      <c r="D123" t="s">
        <v>197</v>
      </c>
      <c r="E123" t="s">
        <v>154</v>
      </c>
    </row>
    <row r="126" spans="4:7" x14ac:dyDescent="0.2">
      <c r="G126" s="176">
        <v>0.72291666666666676</v>
      </c>
    </row>
    <row r="127" spans="4:7" x14ac:dyDescent="0.2">
      <c r="G127" s="176">
        <v>0.72499999999999998</v>
      </c>
    </row>
    <row r="128" spans="4:7" x14ac:dyDescent="0.2">
      <c r="D128" t="s">
        <v>118</v>
      </c>
      <c r="G128" s="176">
        <v>0.7270833333333333</v>
      </c>
    </row>
    <row r="129" spans="2:7" x14ac:dyDescent="0.2">
      <c r="D129" t="s">
        <v>246</v>
      </c>
      <c r="G129" s="176">
        <v>0.72916666666666663</v>
      </c>
    </row>
    <row r="130" spans="2:7" x14ac:dyDescent="0.2">
      <c r="G130" s="176">
        <v>0.73125000000000007</v>
      </c>
    </row>
    <row r="131" spans="2:7" x14ac:dyDescent="0.2">
      <c r="G131" s="176">
        <v>0.73333333333333339</v>
      </c>
    </row>
    <row r="132" spans="2:7" x14ac:dyDescent="0.2">
      <c r="B132">
        <v>67</v>
      </c>
      <c r="D132" t="s">
        <v>245</v>
      </c>
      <c r="E132" t="s">
        <v>145</v>
      </c>
      <c r="F132" s="176">
        <v>0.71736111111111101</v>
      </c>
      <c r="G132" s="176">
        <v>0.73541666666666661</v>
      </c>
    </row>
    <row r="133" spans="2:7" x14ac:dyDescent="0.2">
      <c r="B133">
        <v>68</v>
      </c>
      <c r="D133" t="s">
        <v>247</v>
      </c>
      <c r="E133" s="137" t="s">
        <v>163</v>
      </c>
      <c r="F133" s="176">
        <v>0.72013888888888899</v>
      </c>
      <c r="G133" s="176">
        <v>0.73749999999999993</v>
      </c>
    </row>
  </sheetData>
  <pageMargins left="0.11811023622047245" right="0.11811023622047245" top="0.55118110236220474" bottom="0.19685039370078741" header="0.19685039370078741" footer="0.11811023622047245"/>
  <pageSetup paperSize="9" scale="37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J133"/>
  <sheetViews>
    <sheetView topLeftCell="A10" workbookViewId="0">
      <selection activeCell="H80" sqref="H80"/>
    </sheetView>
  </sheetViews>
  <sheetFormatPr baseColWidth="10" defaultColWidth="8.83203125" defaultRowHeight="15" x14ac:dyDescent="0.2"/>
  <cols>
    <col min="6" max="7" width="9.1640625" style="137"/>
  </cols>
  <sheetData>
    <row r="1" spans="1:36" ht="11" customHeight="1" x14ac:dyDescent="0.2">
      <c r="A1" s="91" t="s">
        <v>37</v>
      </c>
      <c r="B1" s="92"/>
      <c r="C1" s="92"/>
      <c r="D1" s="92"/>
      <c r="E1" s="91" t="s">
        <v>37</v>
      </c>
      <c r="F1" s="131"/>
      <c r="G1" s="131"/>
      <c r="H1" s="92"/>
      <c r="I1" s="92"/>
      <c r="J1" s="92"/>
      <c r="K1" s="92"/>
      <c r="L1" s="92"/>
      <c r="M1" s="91" t="s">
        <v>37</v>
      </c>
      <c r="N1" s="92"/>
      <c r="O1" s="92"/>
      <c r="P1" s="92"/>
      <c r="Q1" s="92"/>
      <c r="R1" s="92"/>
      <c r="S1" s="92"/>
      <c r="T1" s="92"/>
      <c r="U1" s="91" t="s">
        <v>37</v>
      </c>
      <c r="V1" s="92"/>
      <c r="W1" s="92"/>
      <c r="X1" s="92"/>
      <c r="Y1" s="92"/>
      <c r="Z1" s="92"/>
      <c r="AA1" s="92"/>
      <c r="AB1" s="91" t="s">
        <v>37</v>
      </c>
      <c r="AC1" s="92"/>
      <c r="AD1" s="92"/>
      <c r="AE1" s="92"/>
      <c r="AF1" s="89"/>
      <c r="AG1" s="89"/>
      <c r="AH1" s="89"/>
      <c r="AI1" s="89"/>
      <c r="AJ1" s="89"/>
    </row>
    <row r="2" spans="1:36" ht="11" customHeight="1" x14ac:dyDescent="0.2">
      <c r="A2" s="93">
        <v>5</v>
      </c>
      <c r="B2" s="94" t="s">
        <v>67</v>
      </c>
      <c r="C2" s="92"/>
      <c r="D2" s="92" t="s">
        <v>227</v>
      </c>
      <c r="E2" s="93"/>
      <c r="F2" s="132"/>
      <c r="G2" s="132"/>
      <c r="H2" s="94" t="s">
        <v>68</v>
      </c>
      <c r="I2" s="92"/>
      <c r="J2" s="92"/>
      <c r="K2" s="92"/>
      <c r="L2" s="92"/>
      <c r="M2" s="93">
        <v>15</v>
      </c>
      <c r="N2" s="94" t="s">
        <v>69</v>
      </c>
      <c r="O2" s="92"/>
      <c r="P2" s="92"/>
      <c r="Q2" s="92"/>
      <c r="R2" s="92"/>
      <c r="S2" s="92"/>
      <c r="T2" s="92"/>
      <c r="U2" s="93">
        <v>10</v>
      </c>
      <c r="V2" s="94" t="s">
        <v>70</v>
      </c>
      <c r="W2" s="92"/>
      <c r="X2" s="92"/>
      <c r="Y2" s="92"/>
      <c r="Z2" s="92"/>
      <c r="AA2" s="92"/>
      <c r="AB2" s="93">
        <v>5</v>
      </c>
      <c r="AC2" s="94" t="s">
        <v>71</v>
      </c>
      <c r="AD2" s="92"/>
      <c r="AE2" s="92"/>
      <c r="AF2" s="89"/>
      <c r="AG2" s="89"/>
      <c r="AH2" s="89"/>
      <c r="AI2" s="89"/>
      <c r="AJ2" s="89"/>
    </row>
    <row r="3" spans="1:36" ht="11" customHeight="1" x14ac:dyDescent="0.2">
      <c r="A3" s="93">
        <v>0</v>
      </c>
      <c r="B3" s="94" t="s">
        <v>72</v>
      </c>
      <c r="C3" s="92"/>
      <c r="D3" s="92" t="s">
        <v>228</v>
      </c>
      <c r="E3" s="93">
        <v>10000</v>
      </c>
      <c r="F3" s="132"/>
      <c r="G3" s="132"/>
      <c r="H3" s="94"/>
      <c r="I3" s="92"/>
      <c r="J3" s="92"/>
      <c r="K3" s="92"/>
      <c r="L3" s="92"/>
      <c r="M3" s="93">
        <v>20</v>
      </c>
      <c r="N3" s="94" t="s">
        <v>73</v>
      </c>
      <c r="O3" s="92"/>
      <c r="P3" s="92"/>
      <c r="Q3" s="92"/>
      <c r="R3" s="92"/>
      <c r="S3" s="92"/>
      <c r="T3" s="92"/>
      <c r="U3" s="93">
        <v>10000</v>
      </c>
      <c r="V3" s="94" t="s">
        <v>74</v>
      </c>
      <c r="W3" s="92"/>
      <c r="X3" s="92"/>
      <c r="Y3" s="92"/>
      <c r="Z3" s="92"/>
      <c r="AA3" s="92"/>
      <c r="AB3" s="93">
        <v>10</v>
      </c>
      <c r="AC3" s="94" t="s">
        <v>75</v>
      </c>
      <c r="AD3" s="92"/>
      <c r="AE3" s="92"/>
      <c r="AF3" s="89"/>
      <c r="AG3" s="89"/>
      <c r="AH3" s="89"/>
      <c r="AI3" s="89"/>
      <c r="AJ3" s="89"/>
    </row>
    <row r="4" spans="1:36" ht="11" customHeight="1" x14ac:dyDescent="0.2">
      <c r="A4" s="93">
        <v>0</v>
      </c>
      <c r="B4" s="94" t="s">
        <v>76</v>
      </c>
      <c r="C4" s="92"/>
      <c r="D4" s="92"/>
      <c r="E4" s="93">
        <v>20</v>
      </c>
      <c r="F4" s="132"/>
      <c r="G4" s="132"/>
      <c r="H4" s="94" t="s">
        <v>77</v>
      </c>
      <c r="I4" s="92"/>
      <c r="J4" s="92"/>
      <c r="K4" s="92"/>
      <c r="L4" s="92"/>
      <c r="M4" s="93">
        <v>20</v>
      </c>
      <c r="N4" s="94" t="s">
        <v>78</v>
      </c>
      <c r="O4" s="92"/>
      <c r="P4" s="92"/>
      <c r="Q4" s="92"/>
      <c r="R4" s="92"/>
      <c r="S4" s="92"/>
      <c r="T4" s="92"/>
      <c r="U4" s="93">
        <v>5</v>
      </c>
      <c r="V4" s="94" t="s">
        <v>79</v>
      </c>
      <c r="W4" s="92"/>
      <c r="X4" s="92"/>
      <c r="Y4" s="92"/>
      <c r="Z4" s="92"/>
      <c r="AA4" s="92"/>
      <c r="AB4" s="93">
        <v>10</v>
      </c>
      <c r="AC4" s="94" t="s">
        <v>38</v>
      </c>
      <c r="AD4" s="92"/>
      <c r="AE4" s="92"/>
      <c r="AF4" s="89"/>
      <c r="AG4" s="89"/>
      <c r="AH4" s="89"/>
      <c r="AI4" s="89"/>
      <c r="AJ4" s="89"/>
    </row>
    <row r="5" spans="1:36" ht="11" customHeight="1" x14ac:dyDescent="0.2">
      <c r="A5" s="93">
        <v>10000</v>
      </c>
      <c r="B5" s="94" t="s">
        <v>80</v>
      </c>
      <c r="C5" s="92"/>
      <c r="D5" s="92"/>
      <c r="E5" s="93">
        <v>10000</v>
      </c>
      <c r="F5" s="132"/>
      <c r="G5" s="132"/>
      <c r="H5" s="94" t="s">
        <v>81</v>
      </c>
      <c r="I5" s="92"/>
      <c r="J5" s="92"/>
      <c r="K5" s="92"/>
      <c r="L5" s="92"/>
      <c r="M5" s="93">
        <v>10000</v>
      </c>
      <c r="N5" s="94" t="s">
        <v>82</v>
      </c>
      <c r="O5" s="92"/>
      <c r="P5" s="92"/>
      <c r="Q5" s="92"/>
      <c r="R5" s="92"/>
      <c r="S5" s="92"/>
      <c r="T5" s="92"/>
      <c r="U5" s="93">
        <v>5</v>
      </c>
      <c r="V5" s="94" t="s">
        <v>83</v>
      </c>
      <c r="W5" s="92"/>
      <c r="X5" s="92"/>
      <c r="Y5" s="92"/>
      <c r="Z5" s="92"/>
      <c r="AA5" s="92"/>
      <c r="AB5" s="93"/>
      <c r="AC5" s="94" t="s">
        <v>84</v>
      </c>
      <c r="AD5" s="92"/>
      <c r="AE5" s="92"/>
      <c r="AF5" s="89"/>
      <c r="AG5" s="89"/>
      <c r="AH5" s="89"/>
      <c r="AI5" s="89"/>
      <c r="AJ5" s="89"/>
    </row>
    <row r="6" spans="1:36" ht="11" customHeight="1" x14ac:dyDescent="0.2">
      <c r="A6" s="93">
        <v>10000</v>
      </c>
      <c r="B6" s="94" t="s">
        <v>85</v>
      </c>
      <c r="C6" s="92"/>
      <c r="D6" s="92" t="s">
        <v>221</v>
      </c>
      <c r="E6" s="93">
        <v>3</v>
      </c>
      <c r="F6" s="132"/>
      <c r="G6" s="132"/>
      <c r="H6" s="94" t="s">
        <v>86</v>
      </c>
      <c r="I6" s="92"/>
      <c r="J6" s="92"/>
      <c r="K6" s="92"/>
      <c r="L6" s="92"/>
      <c r="M6" s="93">
        <v>5</v>
      </c>
      <c r="N6" s="94" t="s">
        <v>87</v>
      </c>
      <c r="O6" s="92"/>
      <c r="P6" s="92"/>
      <c r="Q6" s="92"/>
      <c r="R6" s="92"/>
      <c r="S6" s="92"/>
      <c r="T6" s="92"/>
      <c r="U6" s="93">
        <v>10</v>
      </c>
      <c r="V6" s="94" t="s">
        <v>88</v>
      </c>
      <c r="W6" s="92"/>
      <c r="X6" s="92"/>
      <c r="Y6" s="92"/>
      <c r="Z6" s="92"/>
      <c r="AA6" s="92"/>
      <c r="AB6" s="92"/>
      <c r="AC6" s="92"/>
      <c r="AD6" s="92"/>
      <c r="AE6" s="92"/>
      <c r="AF6" s="89"/>
      <c r="AG6" s="89"/>
      <c r="AH6" s="89"/>
      <c r="AI6" s="89"/>
      <c r="AJ6" s="89"/>
    </row>
    <row r="7" spans="1:36" ht="11" customHeight="1" x14ac:dyDescent="0.2">
      <c r="A7" s="93">
        <v>10000</v>
      </c>
      <c r="B7" s="94" t="s">
        <v>89</v>
      </c>
      <c r="C7" s="92"/>
      <c r="D7" s="92" t="s">
        <v>216</v>
      </c>
      <c r="E7" s="92">
        <v>3</v>
      </c>
      <c r="F7" s="133"/>
      <c r="G7" s="133"/>
      <c r="H7" s="92"/>
      <c r="I7" s="92"/>
      <c r="J7" s="92"/>
      <c r="K7" s="92"/>
      <c r="L7" s="92"/>
      <c r="M7" s="93">
        <v>10000</v>
      </c>
      <c r="N7" s="94" t="s">
        <v>90</v>
      </c>
      <c r="O7" s="92"/>
      <c r="P7" s="92"/>
      <c r="Q7" s="92"/>
      <c r="R7" s="92"/>
      <c r="S7" s="92"/>
      <c r="T7" s="92"/>
      <c r="U7" s="93">
        <v>10</v>
      </c>
      <c r="V7" s="94" t="s">
        <v>91</v>
      </c>
      <c r="W7" s="92"/>
      <c r="X7" s="92"/>
      <c r="Y7" s="92"/>
      <c r="Z7" s="92"/>
      <c r="AA7" s="92"/>
      <c r="AB7" s="92"/>
      <c r="AC7" s="92"/>
      <c r="AD7" s="92"/>
      <c r="AE7" s="92"/>
      <c r="AF7" s="89"/>
      <c r="AG7" s="89"/>
      <c r="AH7" s="89"/>
      <c r="AI7" s="89"/>
      <c r="AJ7" s="89"/>
    </row>
    <row r="8" spans="1:36" ht="11" customHeight="1" x14ac:dyDescent="0.2">
      <c r="A8" s="92"/>
      <c r="B8" s="92"/>
      <c r="C8" s="92"/>
      <c r="D8" s="92"/>
      <c r="E8" s="92"/>
      <c r="F8" s="133"/>
      <c r="G8" s="133"/>
      <c r="H8" s="92"/>
      <c r="I8" s="92"/>
      <c r="J8" s="92"/>
      <c r="K8" s="92"/>
      <c r="L8" s="92"/>
      <c r="M8" s="93">
        <v>20</v>
      </c>
      <c r="N8" s="94" t="s">
        <v>92</v>
      </c>
      <c r="O8" s="92"/>
      <c r="P8" s="92"/>
      <c r="Q8" s="92"/>
      <c r="R8" s="92"/>
      <c r="S8" s="92"/>
      <c r="T8" s="92"/>
      <c r="U8" s="95"/>
      <c r="V8" s="94" t="s">
        <v>93</v>
      </c>
      <c r="W8" s="92"/>
      <c r="X8" s="92"/>
      <c r="Y8" s="92"/>
      <c r="Z8" s="92"/>
      <c r="AA8" s="92"/>
      <c r="AB8" s="92"/>
      <c r="AC8" s="92"/>
      <c r="AD8" s="92"/>
      <c r="AE8" s="92"/>
      <c r="AF8" s="89"/>
      <c r="AG8" s="89"/>
      <c r="AH8" s="89"/>
      <c r="AI8" s="89"/>
      <c r="AJ8" s="89"/>
    </row>
    <row r="9" spans="1:36" ht="11" customHeight="1" x14ac:dyDescent="0.2">
      <c r="A9" s="92"/>
      <c r="B9" s="92"/>
      <c r="C9" s="92"/>
      <c r="D9" s="92"/>
      <c r="E9" s="92"/>
      <c r="F9" s="133"/>
      <c r="G9" s="133"/>
      <c r="H9" s="92"/>
      <c r="I9" s="92"/>
      <c r="J9" s="92"/>
      <c r="K9" s="92"/>
      <c r="L9" s="92"/>
      <c r="M9" s="93">
        <v>10000</v>
      </c>
      <c r="N9" s="94" t="s">
        <v>94</v>
      </c>
      <c r="O9" s="92"/>
      <c r="P9" s="92"/>
      <c r="Q9" s="92"/>
      <c r="R9" s="92"/>
      <c r="S9" s="92"/>
      <c r="T9" s="92"/>
      <c r="U9" s="93">
        <v>10000</v>
      </c>
      <c r="V9" s="94" t="s">
        <v>95</v>
      </c>
      <c r="W9" s="92"/>
      <c r="X9" s="92"/>
      <c r="Y9" s="92"/>
      <c r="Z9" s="92"/>
      <c r="AA9" s="92"/>
      <c r="AB9" s="92"/>
      <c r="AC9" s="92"/>
      <c r="AD9" s="92"/>
      <c r="AE9" s="92"/>
      <c r="AF9" s="89"/>
      <c r="AG9" s="89"/>
      <c r="AH9" s="89"/>
      <c r="AI9" s="89"/>
      <c r="AJ9" s="89"/>
    </row>
    <row r="10" spans="1:36" ht="16" thickBot="1" x14ac:dyDescent="0.25">
      <c r="A10" s="89"/>
      <c r="B10" s="89"/>
      <c r="C10" s="89"/>
      <c r="D10" s="89"/>
      <c r="E10" s="89"/>
      <c r="F10" s="134"/>
      <c r="G10" s="134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</row>
    <row r="11" spans="1:36" ht="16" thickBot="1" x14ac:dyDescent="0.25">
      <c r="A11" s="97"/>
      <c r="B11" s="98" t="s">
        <v>31</v>
      </c>
      <c r="C11" s="98" t="s">
        <v>0</v>
      </c>
      <c r="D11" s="98" t="s">
        <v>1</v>
      </c>
      <c r="E11" s="98" t="s">
        <v>3</v>
      </c>
      <c r="F11" s="135"/>
      <c r="G11" s="135"/>
      <c r="H11" s="99">
        <v>10000</v>
      </c>
      <c r="I11" s="99">
        <v>5</v>
      </c>
      <c r="J11" s="99">
        <v>15</v>
      </c>
      <c r="K11" s="99">
        <v>0</v>
      </c>
      <c r="L11" s="99">
        <v>10000</v>
      </c>
      <c r="M11" s="99">
        <v>20</v>
      </c>
      <c r="N11" s="99">
        <v>10000</v>
      </c>
      <c r="O11" s="99">
        <v>20</v>
      </c>
      <c r="P11" s="99">
        <v>20</v>
      </c>
      <c r="Q11" s="99">
        <v>10000</v>
      </c>
      <c r="R11" s="99">
        <v>5</v>
      </c>
      <c r="S11" s="99">
        <v>10000</v>
      </c>
      <c r="T11" s="99">
        <v>20</v>
      </c>
      <c r="U11" s="99">
        <v>10000</v>
      </c>
      <c r="V11" s="99">
        <v>10000</v>
      </c>
      <c r="W11" s="99">
        <v>10</v>
      </c>
      <c r="X11" s="99">
        <v>10000</v>
      </c>
      <c r="Y11" s="99">
        <v>5</v>
      </c>
      <c r="Z11" s="99">
        <v>5</v>
      </c>
      <c r="AA11" s="99">
        <v>10</v>
      </c>
      <c r="AB11" s="99">
        <v>10</v>
      </c>
      <c r="AC11" s="99">
        <v>10000</v>
      </c>
      <c r="AD11" s="99">
        <v>5</v>
      </c>
      <c r="AE11" s="99">
        <v>10</v>
      </c>
      <c r="AF11" s="99">
        <v>20</v>
      </c>
      <c r="AG11" s="99">
        <v>10000</v>
      </c>
      <c r="AH11" s="99">
        <v>0</v>
      </c>
      <c r="AI11" s="99">
        <v>10</v>
      </c>
      <c r="AJ11" s="97"/>
    </row>
    <row r="12" spans="1:36" ht="177" thickBot="1" x14ac:dyDescent="0.25">
      <c r="A12" s="96"/>
      <c r="B12" s="96"/>
      <c r="C12" s="96"/>
      <c r="D12" s="96"/>
      <c r="E12" s="105" t="s">
        <v>36</v>
      </c>
      <c r="F12" s="136" t="s">
        <v>133</v>
      </c>
      <c r="G12" s="136" t="s">
        <v>136</v>
      </c>
      <c r="H12" s="106" t="s">
        <v>40</v>
      </c>
      <c r="I12" s="106" t="s">
        <v>39</v>
      </c>
      <c r="J12" s="106" t="s">
        <v>63</v>
      </c>
      <c r="K12" s="106" t="s">
        <v>64</v>
      </c>
      <c r="L12" s="106" t="s">
        <v>41</v>
      </c>
      <c r="M12" s="106" t="s">
        <v>42</v>
      </c>
      <c r="N12" s="106" t="s">
        <v>43</v>
      </c>
      <c r="O12" s="106" t="s">
        <v>65</v>
      </c>
      <c r="P12" s="106" t="s">
        <v>46</v>
      </c>
      <c r="Q12" s="106" t="s">
        <v>47</v>
      </c>
      <c r="R12" s="106" t="s">
        <v>48</v>
      </c>
      <c r="S12" s="106" t="s">
        <v>49</v>
      </c>
      <c r="T12" s="106" t="s">
        <v>50</v>
      </c>
      <c r="U12" s="106" t="s">
        <v>51</v>
      </c>
      <c r="V12" s="106" t="s">
        <v>52</v>
      </c>
      <c r="W12" s="106" t="s">
        <v>53</v>
      </c>
      <c r="X12" s="106" t="s">
        <v>54</v>
      </c>
      <c r="Y12" s="106" t="s">
        <v>55</v>
      </c>
      <c r="Z12" s="106" t="s">
        <v>56</v>
      </c>
      <c r="AA12" s="106" t="s">
        <v>57</v>
      </c>
      <c r="AB12" s="106" t="s">
        <v>58</v>
      </c>
      <c r="AC12" s="106" t="s">
        <v>59</v>
      </c>
      <c r="AD12" s="106" t="s">
        <v>61</v>
      </c>
      <c r="AE12" s="106" t="s">
        <v>62</v>
      </c>
      <c r="AF12" s="106" t="s">
        <v>44</v>
      </c>
      <c r="AG12" s="106" t="s">
        <v>45</v>
      </c>
      <c r="AH12" s="106" t="s">
        <v>60</v>
      </c>
      <c r="AI12" s="106" t="s">
        <v>66</v>
      </c>
      <c r="AJ12" s="107" t="s">
        <v>35</v>
      </c>
    </row>
    <row r="13" spans="1:36" x14ac:dyDescent="0.2">
      <c r="A13" s="21">
        <v>25</v>
      </c>
      <c r="B13" s="21"/>
      <c r="C13" s="16" t="s">
        <v>98</v>
      </c>
      <c r="D13" s="41" t="s">
        <v>5</v>
      </c>
      <c r="E13" s="139"/>
      <c r="G13" s="144">
        <f t="shared" ref="G13:G44" si="0">E13*86400</f>
        <v>0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4">
        <f t="shared" ref="AJ13:AJ18" si="1">G13+H13*$H$11+I13*$I$11+J13*$J$11+K13*$K$11+L13*$L$11+M13*$M$11+N13*$N$11+O13*$O$11+P13*$P$11+Q13*$Q$11+R13*$R$11+S13*$S$11+T13*$T$11+U13*$U$11+V13*$V$11+W13*$W$11+X13*$X$11+Y13*$Y$11+Z13*$Z$11+AA13*$Z$11+AB13*$AB$11+AC13*$AC$11+AD13*$AD$11+AE13*$AE$11+AF13*$AF$11+AG13*$AG$11+AH13*$AH$11+AI13*$AI$11</f>
        <v>0</v>
      </c>
    </row>
    <row r="14" spans="1:36" x14ac:dyDescent="0.2">
      <c r="A14" s="23">
        <f>A13+1</f>
        <v>26</v>
      </c>
      <c r="B14" s="24"/>
      <c r="C14" s="43" t="s">
        <v>126</v>
      </c>
      <c r="D14" s="44" t="s">
        <v>6</v>
      </c>
      <c r="E14" s="140"/>
      <c r="G14" s="144">
        <f t="shared" si="0"/>
        <v>0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5">
        <f t="shared" si="1"/>
        <v>0</v>
      </c>
    </row>
    <row r="15" spans="1:36" x14ac:dyDescent="0.2">
      <c r="A15" s="19">
        <f>A14+1</f>
        <v>27</v>
      </c>
      <c r="B15" s="15"/>
      <c r="C15" s="13" t="s">
        <v>125</v>
      </c>
      <c r="D15" s="42" t="s">
        <v>222</v>
      </c>
      <c r="E15" s="139"/>
      <c r="G15" s="144">
        <f t="shared" si="0"/>
        <v>0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4">
        <f t="shared" si="1"/>
        <v>0</v>
      </c>
    </row>
    <row r="16" spans="1:36" x14ac:dyDescent="0.2">
      <c r="A16" s="23">
        <f>A15+1</f>
        <v>28</v>
      </c>
      <c r="B16" s="24"/>
      <c r="C16" s="43" t="s">
        <v>15</v>
      </c>
      <c r="D16" s="44" t="s">
        <v>212</v>
      </c>
      <c r="E16" s="140"/>
      <c r="G16" s="144">
        <f t="shared" si="0"/>
        <v>0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5">
        <f t="shared" si="1"/>
        <v>0</v>
      </c>
    </row>
    <row r="17" spans="1:36" x14ac:dyDescent="0.2">
      <c r="A17" s="19">
        <f>A16+1</f>
        <v>29</v>
      </c>
      <c r="B17" s="15"/>
      <c r="C17" s="13" t="s">
        <v>99</v>
      </c>
      <c r="D17" s="42" t="s">
        <v>7</v>
      </c>
      <c r="E17" s="139"/>
      <c r="G17" s="144">
        <f t="shared" si="0"/>
        <v>0</v>
      </c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4">
        <f t="shared" si="1"/>
        <v>0</v>
      </c>
    </row>
    <row r="18" spans="1:36" x14ac:dyDescent="0.2">
      <c r="A18" s="23">
        <f>A17+1</f>
        <v>30</v>
      </c>
      <c r="B18" s="24"/>
      <c r="C18" s="43" t="s">
        <v>11</v>
      </c>
      <c r="D18" s="44" t="s">
        <v>5</v>
      </c>
      <c r="E18" s="140"/>
      <c r="G18" s="144">
        <f t="shared" si="0"/>
        <v>0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5">
        <f t="shared" si="1"/>
        <v>0</v>
      </c>
    </row>
    <row r="19" spans="1:36" x14ac:dyDescent="0.2">
      <c r="A19" s="28"/>
      <c r="B19" s="28"/>
      <c r="C19" s="28"/>
      <c r="D19" s="28" t="s">
        <v>231</v>
      </c>
      <c r="E19" s="139">
        <v>1</v>
      </c>
      <c r="G19" s="144">
        <f t="shared" si="0"/>
        <v>86400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4"/>
    </row>
    <row r="20" spans="1:36" x14ac:dyDescent="0.2">
      <c r="A20" s="15">
        <f>1+A18</f>
        <v>31</v>
      </c>
      <c r="B20" s="15"/>
      <c r="C20" s="13" t="s">
        <v>100</v>
      </c>
      <c r="D20" s="13" t="s">
        <v>209</v>
      </c>
      <c r="E20" s="139">
        <v>3</v>
      </c>
      <c r="G20" s="144">
        <f t="shared" si="0"/>
        <v>259200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4">
        <f t="shared" ref="AJ20:AJ25" si="2">G20+H20*$H$11+I20*$I$11+J20*$J$11+K20*$K$11+L20*$L$11+M20*$M$11+N20*$N$11+O20*$O$11+P20*$P$11+Q20*$Q$11+R20*$R$11+S20*$S$11+T20*$T$11+U20*$U$11+V20*$V$11+W20*$W$11+X20*$X$11+Y20*$Y$11+Z20*$Z$11+AA20*$Z$11+AB20*$AB$11+AC20*$AC$11+AD20*$AD$11+AE20*$AE$11+AF20*$AF$11+AG20*$AG$11+AH20*$AH$11+AI20*$AI$11</f>
        <v>259200</v>
      </c>
    </row>
    <row r="21" spans="1:36" x14ac:dyDescent="0.2">
      <c r="A21" s="23">
        <f>A20+1</f>
        <v>32</v>
      </c>
      <c r="B21" s="24"/>
      <c r="C21" s="43" t="s">
        <v>101</v>
      </c>
      <c r="D21" s="25" t="s">
        <v>208</v>
      </c>
      <c r="E21" s="140">
        <v>3</v>
      </c>
      <c r="G21" s="144">
        <f t="shared" si="0"/>
        <v>259200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5">
        <f t="shared" si="2"/>
        <v>259200</v>
      </c>
    </row>
    <row r="22" spans="1:36" x14ac:dyDescent="0.2">
      <c r="A22" s="19">
        <f>A21+1</f>
        <v>33</v>
      </c>
      <c r="B22" s="15"/>
      <c r="C22" s="13" t="s">
        <v>103</v>
      </c>
      <c r="D22" s="13" t="s">
        <v>232</v>
      </c>
      <c r="E22" s="139"/>
      <c r="G22" s="144">
        <f t="shared" si="0"/>
        <v>0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4">
        <f t="shared" si="2"/>
        <v>0</v>
      </c>
    </row>
    <row r="23" spans="1:36" x14ac:dyDescent="0.2">
      <c r="A23" s="23">
        <f>A22+1</f>
        <v>34</v>
      </c>
      <c r="B23" s="24"/>
      <c r="C23" s="43" t="s">
        <v>8</v>
      </c>
      <c r="D23" s="43" t="s">
        <v>6</v>
      </c>
      <c r="E23" s="140"/>
      <c r="G23" s="144">
        <f t="shared" si="0"/>
        <v>0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5">
        <f t="shared" si="2"/>
        <v>0</v>
      </c>
    </row>
    <row r="24" spans="1:36" x14ac:dyDescent="0.2">
      <c r="A24" s="19">
        <f>A23+1</f>
        <v>35</v>
      </c>
      <c r="B24" s="15"/>
      <c r="C24" s="13" t="s">
        <v>102</v>
      </c>
      <c r="D24" s="13" t="s">
        <v>6</v>
      </c>
      <c r="E24" s="139"/>
      <c r="G24" s="144">
        <f t="shared" si="0"/>
        <v>0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4">
        <f t="shared" si="2"/>
        <v>0</v>
      </c>
    </row>
    <row r="25" spans="1:36" x14ac:dyDescent="0.2">
      <c r="A25" s="23">
        <f>A24+1</f>
        <v>36</v>
      </c>
      <c r="B25" s="24"/>
      <c r="C25" s="43" t="s">
        <v>105</v>
      </c>
      <c r="D25" s="43" t="s">
        <v>6</v>
      </c>
      <c r="E25" s="140"/>
      <c r="G25" s="144">
        <f t="shared" si="0"/>
        <v>0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5">
        <f t="shared" si="2"/>
        <v>0</v>
      </c>
    </row>
    <row r="26" spans="1:36" x14ac:dyDescent="0.2">
      <c r="A26" s="75"/>
      <c r="B26" s="75"/>
      <c r="C26" s="39" t="s">
        <v>17</v>
      </c>
      <c r="D26" s="75" t="s">
        <v>230</v>
      </c>
      <c r="E26" s="139">
        <v>2</v>
      </c>
      <c r="G26" s="144">
        <f t="shared" si="0"/>
        <v>172800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4"/>
    </row>
    <row r="27" spans="1:36" x14ac:dyDescent="0.2">
      <c r="A27" s="27"/>
      <c r="B27" s="27"/>
      <c r="C27" s="28"/>
      <c r="D27" s="28"/>
      <c r="E27" s="139"/>
      <c r="G27" s="144">
        <f t="shared" si="0"/>
        <v>0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4">
        <f t="shared" ref="AJ27:AJ34" si="3">G27+H27*$H$11+I27*$I$11+J27*$J$11+K27*$K$11+L27*$L$11+M27*$M$11+N27*$N$11+O27*$O$11+P27*$P$11+Q27*$Q$11+R27*$R$11+S27*$S$11+T27*$T$11+U27*$U$11+V27*$V$11+W27*$W$11+X27*$X$11+Y27*$Y$11+Z27*$Z$11+AA27*$Z$11+AB27*$AB$11+AC27*$AC$11+AD27*$AD$11+AE27*$AE$11+AF27*$AF$11+AG27*$AG$11+AH27*$AH$11+AI27*$AI$11</f>
        <v>0</v>
      </c>
    </row>
    <row r="28" spans="1:36" x14ac:dyDescent="0.2">
      <c r="A28" s="15">
        <f>1+A25</f>
        <v>37</v>
      </c>
      <c r="B28" s="15"/>
      <c r="C28" s="13" t="s">
        <v>104</v>
      </c>
      <c r="D28" s="13" t="s">
        <v>5</v>
      </c>
      <c r="E28" s="140"/>
      <c r="G28" s="144">
        <f t="shared" si="0"/>
        <v>0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5">
        <f t="shared" si="3"/>
        <v>0</v>
      </c>
    </row>
    <row r="29" spans="1:36" x14ac:dyDescent="0.2">
      <c r="A29" s="23">
        <f t="shared" ref="A29:A33" si="4">A28+1</f>
        <v>38</v>
      </c>
      <c r="B29" s="24"/>
      <c r="C29" s="43" t="s">
        <v>120</v>
      </c>
      <c r="D29" s="43" t="s">
        <v>220</v>
      </c>
      <c r="E29" s="139">
        <v>3</v>
      </c>
      <c r="G29" s="144">
        <f t="shared" si="0"/>
        <v>259200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4">
        <f t="shared" si="3"/>
        <v>259200</v>
      </c>
    </row>
    <row r="30" spans="1:36" x14ac:dyDescent="0.2">
      <c r="A30" s="19">
        <f t="shared" si="4"/>
        <v>39</v>
      </c>
      <c r="B30" s="15"/>
      <c r="C30" s="13" t="s">
        <v>106</v>
      </c>
      <c r="D30" s="13" t="s">
        <v>201</v>
      </c>
      <c r="E30" s="140"/>
      <c r="G30" s="144">
        <f t="shared" si="0"/>
        <v>0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5">
        <f t="shared" si="3"/>
        <v>0</v>
      </c>
    </row>
    <row r="31" spans="1:36" x14ac:dyDescent="0.2">
      <c r="A31" s="23">
        <f t="shared" si="4"/>
        <v>40</v>
      </c>
      <c r="B31" s="24"/>
      <c r="C31" s="43" t="s">
        <v>107</v>
      </c>
      <c r="D31" s="43" t="s">
        <v>233</v>
      </c>
      <c r="E31" s="139">
        <v>2</v>
      </c>
      <c r="G31" s="144">
        <f t="shared" si="0"/>
        <v>172800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4">
        <f t="shared" si="3"/>
        <v>172800</v>
      </c>
    </row>
    <row r="32" spans="1:36" x14ac:dyDescent="0.2">
      <c r="A32" s="19">
        <f t="shared" si="4"/>
        <v>41</v>
      </c>
      <c r="B32" s="15"/>
      <c r="C32" s="13" t="s">
        <v>16</v>
      </c>
      <c r="D32" s="13" t="s">
        <v>234</v>
      </c>
      <c r="E32" s="140">
        <v>3</v>
      </c>
      <c r="G32" s="144">
        <f t="shared" si="0"/>
        <v>259200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5">
        <f t="shared" si="3"/>
        <v>259200</v>
      </c>
    </row>
    <row r="33" spans="1:36" x14ac:dyDescent="0.2">
      <c r="A33" s="23">
        <f t="shared" si="4"/>
        <v>42</v>
      </c>
      <c r="B33" s="24"/>
      <c r="C33" s="43" t="s">
        <v>108</v>
      </c>
      <c r="D33" s="43" t="s">
        <v>235</v>
      </c>
      <c r="E33" s="139">
        <v>2</v>
      </c>
      <c r="G33" s="144">
        <f t="shared" si="0"/>
        <v>172800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4">
        <f t="shared" si="3"/>
        <v>172800</v>
      </c>
    </row>
    <row r="34" spans="1:36" x14ac:dyDescent="0.2">
      <c r="A34" s="27"/>
      <c r="B34" s="27"/>
      <c r="C34" s="28"/>
      <c r="D34" s="28"/>
      <c r="E34" s="140"/>
      <c r="G34" s="144">
        <f t="shared" si="0"/>
        <v>0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5">
        <f t="shared" si="3"/>
        <v>0</v>
      </c>
    </row>
    <row r="35" spans="1:36" x14ac:dyDescent="0.2">
      <c r="A35" s="15">
        <v>43</v>
      </c>
      <c r="B35" s="15"/>
      <c r="C35" s="13" t="s">
        <v>109</v>
      </c>
      <c r="D35" s="13" t="s">
        <v>219</v>
      </c>
      <c r="E35" s="139">
        <v>1</v>
      </c>
      <c r="G35" s="144">
        <f t="shared" si="0"/>
        <v>86400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4"/>
    </row>
    <row r="36" spans="1:36" x14ac:dyDescent="0.2">
      <c r="A36" s="23">
        <f t="shared" ref="A36:A44" si="5">A35+1</f>
        <v>44</v>
      </c>
      <c r="B36" s="24"/>
      <c r="C36" s="43" t="s">
        <v>8</v>
      </c>
      <c r="D36" s="43" t="s">
        <v>223</v>
      </c>
      <c r="E36" s="139"/>
      <c r="G36" s="144">
        <f t="shared" si="0"/>
        <v>0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4"/>
    </row>
    <row r="37" spans="1:36" x14ac:dyDescent="0.2">
      <c r="A37" s="19">
        <f t="shared" si="5"/>
        <v>45</v>
      </c>
      <c r="B37" s="15"/>
      <c r="C37" s="13" t="s">
        <v>127</v>
      </c>
      <c r="D37" s="13" t="s">
        <v>224</v>
      </c>
      <c r="E37" s="139"/>
      <c r="G37" s="144">
        <f t="shared" si="0"/>
        <v>0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4">
        <f t="shared" ref="AJ37:AJ54" si="6">G37+H37*$H$11+I37*$I$11+J37*$J$11+K37*$K$11+L37*$L$11+M37*$M$11+N37*$N$11+O37*$O$11+P37*$P$11+Q37*$Q$11+R37*$R$11+S37*$S$11+T37*$T$11+U37*$U$11+V37*$V$11+W37*$W$11+X37*$X$11+Y37*$Y$11+Z37*$Z$11+AA37*$Z$11+AB37*$AB$11+AC37*$AC$11+AD37*$AD$11+AE37*$AE$11+AF37*$AF$11+AG37*$AG$11+AH37*$AH$11+AI37*$AI$11</f>
        <v>0</v>
      </c>
    </row>
    <row r="38" spans="1:36" x14ac:dyDescent="0.2">
      <c r="A38" s="23">
        <f t="shared" si="5"/>
        <v>46</v>
      </c>
      <c r="B38" s="24"/>
      <c r="C38" s="43" t="s">
        <v>110</v>
      </c>
      <c r="D38" s="43" t="s">
        <v>225</v>
      </c>
      <c r="E38" s="140">
        <v>2</v>
      </c>
      <c r="G38" s="144">
        <f t="shared" si="0"/>
        <v>172800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5">
        <f t="shared" si="6"/>
        <v>172800</v>
      </c>
    </row>
    <row r="39" spans="1:36" x14ac:dyDescent="0.2">
      <c r="A39" s="23">
        <v>47</v>
      </c>
      <c r="B39" s="24"/>
      <c r="C39" s="43" t="s">
        <v>111</v>
      </c>
      <c r="D39" s="43" t="s">
        <v>213</v>
      </c>
      <c r="E39" s="139">
        <v>1</v>
      </c>
      <c r="G39" s="144">
        <f t="shared" si="0"/>
        <v>86400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4">
        <f t="shared" si="6"/>
        <v>86400</v>
      </c>
    </row>
    <row r="40" spans="1:36" x14ac:dyDescent="0.2">
      <c r="A40" s="23">
        <v>48</v>
      </c>
      <c r="B40" s="24"/>
      <c r="C40" s="43" t="s">
        <v>112</v>
      </c>
      <c r="D40" s="43" t="s">
        <v>236</v>
      </c>
      <c r="E40" s="140">
        <v>1</v>
      </c>
      <c r="G40" s="144">
        <f t="shared" si="0"/>
        <v>86400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5">
        <f t="shared" si="6"/>
        <v>86400</v>
      </c>
    </row>
    <row r="41" spans="1:36" ht="21" x14ac:dyDescent="0.25">
      <c r="A41" s="19"/>
      <c r="B41" s="15"/>
      <c r="C41" s="127" t="s">
        <v>113</v>
      </c>
      <c r="D41" s="13" t="s">
        <v>226</v>
      </c>
      <c r="E41" s="139">
        <v>3</v>
      </c>
      <c r="G41" s="144">
        <f t="shared" si="0"/>
        <v>259200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4">
        <f t="shared" si="6"/>
        <v>259200</v>
      </c>
    </row>
    <row r="42" spans="1:36" x14ac:dyDescent="0.2">
      <c r="A42" s="27"/>
      <c r="B42" s="27"/>
      <c r="C42" s="28"/>
      <c r="D42" s="28" t="s">
        <v>237</v>
      </c>
      <c r="E42" s="140">
        <v>2</v>
      </c>
      <c r="G42" s="144">
        <f t="shared" si="0"/>
        <v>172800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5">
        <f t="shared" si="6"/>
        <v>172800</v>
      </c>
    </row>
    <row r="43" spans="1:36" x14ac:dyDescent="0.2">
      <c r="A43" s="19">
        <v>49</v>
      </c>
      <c r="B43" s="15"/>
      <c r="C43" s="13" t="s">
        <v>14</v>
      </c>
      <c r="D43" s="13" t="s">
        <v>13</v>
      </c>
      <c r="E43" s="139"/>
      <c r="G43" s="144">
        <f t="shared" si="0"/>
        <v>0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4">
        <f t="shared" si="6"/>
        <v>0</v>
      </c>
    </row>
    <row r="44" spans="1:36" x14ac:dyDescent="0.2">
      <c r="A44" s="23">
        <f t="shared" si="5"/>
        <v>50</v>
      </c>
      <c r="B44" s="24"/>
      <c r="C44" s="43" t="s">
        <v>114</v>
      </c>
      <c r="D44" s="43" t="s">
        <v>13</v>
      </c>
      <c r="E44" s="140"/>
      <c r="G44" s="144">
        <f t="shared" si="0"/>
        <v>0</v>
      </c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5">
        <f t="shared" si="6"/>
        <v>0</v>
      </c>
    </row>
    <row r="45" spans="1:36" x14ac:dyDescent="0.2">
      <c r="A45" s="15">
        <f>A44+1</f>
        <v>51</v>
      </c>
      <c r="B45" s="15"/>
      <c r="C45" s="13" t="s">
        <v>115</v>
      </c>
      <c r="D45" s="13" t="s">
        <v>7</v>
      </c>
      <c r="E45" s="139"/>
      <c r="G45" s="144">
        <f t="shared" ref="G45:G71" si="7">E45*86400</f>
        <v>0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4">
        <f t="shared" si="6"/>
        <v>0</v>
      </c>
    </row>
    <row r="46" spans="1:36" x14ac:dyDescent="0.2">
      <c r="A46" s="23">
        <f t="shared" ref="A46:A51" si="8">A45+1</f>
        <v>52</v>
      </c>
      <c r="B46" s="24"/>
      <c r="C46" s="43" t="s">
        <v>9</v>
      </c>
      <c r="D46" s="43" t="s">
        <v>5</v>
      </c>
      <c r="E46" s="139"/>
      <c r="G46" s="144">
        <f t="shared" si="7"/>
        <v>0</v>
      </c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5">
        <f t="shared" si="6"/>
        <v>0</v>
      </c>
    </row>
    <row r="47" spans="1:36" x14ac:dyDescent="0.2">
      <c r="A47" s="19">
        <f t="shared" si="8"/>
        <v>53</v>
      </c>
      <c r="B47" s="15"/>
      <c r="C47" s="13"/>
      <c r="D47" s="13" t="s">
        <v>5</v>
      </c>
      <c r="E47" s="139"/>
      <c r="G47" s="144">
        <f t="shared" si="7"/>
        <v>0</v>
      </c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4">
        <f t="shared" si="6"/>
        <v>0</v>
      </c>
    </row>
    <row r="48" spans="1:36" x14ac:dyDescent="0.2">
      <c r="A48" s="23">
        <f t="shared" si="8"/>
        <v>54</v>
      </c>
      <c r="B48" s="24"/>
      <c r="C48" s="43" t="s">
        <v>117</v>
      </c>
      <c r="D48" s="43" t="s">
        <v>229</v>
      </c>
      <c r="E48" s="140"/>
      <c r="G48" s="144">
        <f t="shared" si="7"/>
        <v>0</v>
      </c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5">
        <f t="shared" si="6"/>
        <v>0</v>
      </c>
    </row>
    <row r="49" spans="1:36" x14ac:dyDescent="0.2">
      <c r="A49" s="27"/>
      <c r="B49" s="27"/>
      <c r="C49" s="28"/>
      <c r="D49" s="28"/>
      <c r="E49" s="139"/>
      <c r="G49" s="144">
        <f t="shared" si="7"/>
        <v>0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4">
        <f t="shared" si="6"/>
        <v>0</v>
      </c>
    </row>
    <row r="50" spans="1:36" x14ac:dyDescent="0.2">
      <c r="A50" s="23">
        <v>55</v>
      </c>
      <c r="B50" s="24"/>
      <c r="C50" s="43" t="s">
        <v>118</v>
      </c>
      <c r="D50" s="43" t="s">
        <v>10</v>
      </c>
      <c r="E50" s="140"/>
      <c r="G50" s="144">
        <f t="shared" si="7"/>
        <v>0</v>
      </c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5">
        <f t="shared" si="6"/>
        <v>0</v>
      </c>
    </row>
    <row r="51" spans="1:36" x14ac:dyDescent="0.2">
      <c r="A51" s="19">
        <f t="shared" si="8"/>
        <v>56</v>
      </c>
      <c r="B51" s="15"/>
      <c r="C51" s="13" t="s">
        <v>119</v>
      </c>
      <c r="D51" s="13" t="s">
        <v>238</v>
      </c>
      <c r="E51" s="139"/>
      <c r="G51" s="144">
        <f t="shared" si="7"/>
        <v>0</v>
      </c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4">
        <f t="shared" si="6"/>
        <v>0</v>
      </c>
    </row>
    <row r="52" spans="1:36" x14ac:dyDescent="0.2">
      <c r="A52" s="19">
        <v>57</v>
      </c>
      <c r="B52" s="15"/>
      <c r="C52" s="13" t="s">
        <v>128</v>
      </c>
      <c r="D52" s="13" t="s">
        <v>129</v>
      </c>
      <c r="E52" s="140"/>
      <c r="G52" s="144">
        <f t="shared" si="7"/>
        <v>0</v>
      </c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5">
        <f t="shared" si="6"/>
        <v>0</v>
      </c>
    </row>
    <row r="53" spans="1:36" x14ac:dyDescent="0.2">
      <c r="A53" s="19">
        <v>58</v>
      </c>
      <c r="B53" s="15"/>
      <c r="C53" s="13" t="s">
        <v>9</v>
      </c>
      <c r="D53" s="13" t="s">
        <v>6</v>
      </c>
      <c r="E53" s="139"/>
      <c r="G53" s="144">
        <f t="shared" si="7"/>
        <v>0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4">
        <f t="shared" si="6"/>
        <v>0</v>
      </c>
    </row>
    <row r="54" spans="1:36" x14ac:dyDescent="0.2">
      <c r="A54" s="19">
        <v>59</v>
      </c>
      <c r="B54" s="15"/>
      <c r="C54" s="13" t="s">
        <v>116</v>
      </c>
      <c r="D54" s="13" t="s">
        <v>130</v>
      </c>
      <c r="E54" s="140"/>
      <c r="G54" s="144">
        <f t="shared" si="7"/>
        <v>0</v>
      </c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5">
        <f t="shared" si="6"/>
        <v>0</v>
      </c>
    </row>
    <row r="55" spans="1:36" x14ac:dyDescent="0.2">
      <c r="A55" s="23">
        <v>60</v>
      </c>
      <c r="B55" s="24"/>
      <c r="C55" s="43"/>
      <c r="D55" s="43"/>
      <c r="E55" s="139"/>
      <c r="G55" s="144">
        <f t="shared" si="7"/>
        <v>0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4"/>
    </row>
    <row r="56" spans="1:36" x14ac:dyDescent="0.2">
      <c r="A56" s="23">
        <v>61</v>
      </c>
      <c r="B56" s="24"/>
      <c r="C56" s="43"/>
      <c r="D56" s="43"/>
      <c r="E56" s="139"/>
      <c r="G56" s="144">
        <f t="shared" si="7"/>
        <v>0</v>
      </c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4"/>
    </row>
    <row r="57" spans="1:36" x14ac:dyDescent="0.2">
      <c r="A57" s="27"/>
      <c r="B57" s="27"/>
      <c r="C57" s="28"/>
      <c r="D57" s="28"/>
      <c r="E57" s="139"/>
      <c r="G57" s="144">
        <f t="shared" si="7"/>
        <v>0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4"/>
    </row>
    <row r="58" spans="1:36" x14ac:dyDescent="0.2">
      <c r="A58" s="38"/>
      <c r="B58" s="38"/>
      <c r="C58" s="39"/>
      <c r="D58" s="38"/>
      <c r="E58" s="139"/>
      <c r="G58" s="144">
        <f t="shared" si="7"/>
        <v>0</v>
      </c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4">
        <f>E58+H58*'1e manche zaterdag'!$H$11+I58*'1e manche zaterdag'!$I$11+J58*'1e manche zaterdag'!$J$11+K58*'1e manche zaterdag'!$K$11+L58*'1e manche zaterdag'!$L$11+M58*'1e manche zaterdag'!$M$11+N58*'1e manche zaterdag'!$N$11+O58*'1e manche zaterdag'!$O$11+P58*'1e manche zaterdag'!$P$11+Q58*'1e manche zaterdag'!$Q$11+R58*'1e manche zaterdag'!$R$11+S58*'1e manche zaterdag'!$S$11+T58*'1e manche zaterdag'!$T$11+U58*'1e manche zaterdag'!$U$11+V58*'1e manche zaterdag'!$V$11+W58*'1e manche zaterdag'!$W$11+X58*'1e manche zaterdag'!$X$11+Y58*'1e manche zaterdag'!$Y$11+Z58*'1e manche zaterdag'!$Z$11+AA58*'1e manche zaterdag'!$Z$11+AB58*'1e manche zaterdag'!$AB$11+AC58*'1e manche zaterdag'!$AC$11+AD58*'1e manche zaterdag'!$AD$11+AE58*'1e manche zaterdag'!$AE$11+AF58*'1e manche zaterdag'!$AF$11+AG58*'1e manche zaterdag'!$AG$11+AH58*'1e manche zaterdag'!$AH$11+AI58*'1e manche zaterdag'!$AI$11</f>
        <v>0</v>
      </c>
    </row>
    <row r="59" spans="1:36" x14ac:dyDescent="0.2">
      <c r="A59" s="28"/>
      <c r="B59" s="28"/>
      <c r="C59" s="28"/>
      <c r="D59" s="28"/>
      <c r="E59" s="140"/>
      <c r="G59" s="144">
        <f t="shared" si="7"/>
        <v>0</v>
      </c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5">
        <f>E59+H59*'1e manche zaterdag'!$H$11+I59*'1e manche zaterdag'!$I$11+J59*'1e manche zaterdag'!$J$11+K59*'1e manche zaterdag'!$K$11+L59*'1e manche zaterdag'!$L$11+M59*'1e manche zaterdag'!$M$11+N59*'1e manche zaterdag'!$N$11+O59*'1e manche zaterdag'!$O$11+P59*'1e manche zaterdag'!$P$11+Q59*'1e manche zaterdag'!$Q$11+R59*'1e manche zaterdag'!$R$11+S59*'1e manche zaterdag'!$S$11+T59*'1e manche zaterdag'!$T$11+U59*'1e manche zaterdag'!$U$11+V59*'1e manche zaterdag'!$V$11+W59*'1e manche zaterdag'!$W$11+X59*'1e manche zaterdag'!$X$11+Y59*'1e manche zaterdag'!$Y$11+Z59*'1e manche zaterdag'!$Z$11+AA59*'1e manche zaterdag'!$Z$11+AB59*'1e manche zaterdag'!$AB$11+AC59*'1e manche zaterdag'!$AC$11+AD59*'1e manche zaterdag'!$AD$11+AE59*'1e manche zaterdag'!$AE$11+AF59*'1e manche zaterdag'!$AF$11+AG59*'1e manche zaterdag'!$AG$11+AH59*'1e manche zaterdag'!$AH$11+AI59*'1e manche zaterdag'!$AI$11</f>
        <v>0</v>
      </c>
    </row>
    <row r="60" spans="1:36" x14ac:dyDescent="0.2">
      <c r="A60" s="15">
        <f>1+A55</f>
        <v>61</v>
      </c>
      <c r="B60" s="15"/>
      <c r="C60" s="13" t="s">
        <v>121</v>
      </c>
      <c r="D60" s="13" t="s">
        <v>12</v>
      </c>
      <c r="E60" s="139"/>
      <c r="G60" s="144">
        <f t="shared" si="7"/>
        <v>0</v>
      </c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4">
        <f>E60+H60*'1e manche zaterdag'!$H$11+I60*'1e manche zaterdag'!$I$11+J60*'1e manche zaterdag'!$J$11+K60*'1e manche zaterdag'!$K$11+L60*'1e manche zaterdag'!$L$11+M60*'1e manche zaterdag'!$M$11+N60*'1e manche zaterdag'!$N$11+O60*'1e manche zaterdag'!$O$11+P60*'1e manche zaterdag'!$P$11+Q60*'1e manche zaterdag'!$Q$11+R60*'1e manche zaterdag'!$R$11+S60*'1e manche zaterdag'!$S$11+T60*'1e manche zaterdag'!$T$11+U60*'1e manche zaterdag'!$U$11+V60*'1e manche zaterdag'!$V$11+W60*'1e manche zaterdag'!$W$11+X60*'1e manche zaterdag'!$X$11+Y60*'1e manche zaterdag'!$Y$11+Z60*'1e manche zaterdag'!$Z$11+AA60*'1e manche zaterdag'!$Z$11+AB60*'1e manche zaterdag'!$AB$11+AC60*'1e manche zaterdag'!$AC$11+AD60*'1e manche zaterdag'!$AD$11+AE60*'1e manche zaterdag'!$AE$11+AF60*'1e manche zaterdag'!$AF$11+AG60*'1e manche zaterdag'!$AG$11+AH60*'1e manche zaterdag'!$AH$11+AI60*'1e manche zaterdag'!$AI$11</f>
        <v>0</v>
      </c>
    </row>
    <row r="61" spans="1:36" x14ac:dyDescent="0.2">
      <c r="A61" s="23">
        <f>A60+1</f>
        <v>62</v>
      </c>
      <c r="B61" s="24"/>
      <c r="C61" s="43" t="s">
        <v>122</v>
      </c>
      <c r="D61" s="43" t="s">
        <v>12</v>
      </c>
      <c r="E61" s="140"/>
      <c r="G61" s="144">
        <f t="shared" si="7"/>
        <v>0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5">
        <f>E61+H61*'1e manche zaterdag'!$H$11+I61*'1e manche zaterdag'!$I$11+J61*'1e manche zaterdag'!$J$11+K61*'1e manche zaterdag'!$K$11+L61*'1e manche zaterdag'!$L$11+M61*'1e manche zaterdag'!$M$11+N61*'1e manche zaterdag'!$N$11+O61*'1e manche zaterdag'!$O$11+P61*'1e manche zaterdag'!$P$11+Q61*'1e manche zaterdag'!$Q$11+R61*'1e manche zaterdag'!$R$11+S61*'1e manche zaterdag'!$S$11+T61*'1e manche zaterdag'!$T$11+U61*'1e manche zaterdag'!$U$11+V61*'1e manche zaterdag'!$V$11+W61*'1e manche zaterdag'!$W$11+X61*'1e manche zaterdag'!$X$11+Y61*'1e manche zaterdag'!$Y$11+Z61*'1e manche zaterdag'!$Z$11+AA61*'1e manche zaterdag'!$Z$11+AB61*'1e manche zaterdag'!$AB$11+AC61*'1e manche zaterdag'!$AC$11+AD61*'1e manche zaterdag'!$AD$11+AE61*'1e manche zaterdag'!$AE$11+AF61*'1e manche zaterdag'!$AF$11+AG61*'1e manche zaterdag'!$AG$11+AH61*'1e manche zaterdag'!$AH$11+AI61*'1e manche zaterdag'!$AI$11</f>
        <v>0</v>
      </c>
    </row>
    <row r="62" spans="1:36" x14ac:dyDescent="0.2">
      <c r="A62" s="19">
        <f>A61+1</f>
        <v>63</v>
      </c>
      <c r="B62" s="15"/>
      <c r="C62" s="13" t="s">
        <v>123</v>
      </c>
      <c r="D62" s="13" t="s">
        <v>12</v>
      </c>
      <c r="E62" s="139"/>
      <c r="G62" s="144">
        <f t="shared" si="7"/>
        <v>0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4">
        <f>E62+H62*'1e manche zaterdag'!$H$11+I62*'1e manche zaterdag'!$I$11+J62*'1e manche zaterdag'!$J$11+K62*'1e manche zaterdag'!$K$11+L62*'1e manche zaterdag'!$L$11+M62*'1e manche zaterdag'!$M$11+N62*'1e manche zaterdag'!$N$11+O62*'1e manche zaterdag'!$O$11+P62*'1e manche zaterdag'!$P$11+Q62*'1e manche zaterdag'!$Q$11+R62*'1e manche zaterdag'!$R$11+S62*'1e manche zaterdag'!$S$11+T62*'1e manche zaterdag'!$T$11+U62*'1e manche zaterdag'!$U$11+V62*'1e manche zaterdag'!$V$11+W62*'1e manche zaterdag'!$W$11+X62*'1e manche zaterdag'!$X$11+Y62*'1e manche zaterdag'!$Y$11+Z62*'1e manche zaterdag'!$Z$11+AA62*'1e manche zaterdag'!$Z$11+AB62*'1e manche zaterdag'!$AB$11+AC62*'1e manche zaterdag'!$AC$11+AD62*'1e manche zaterdag'!$AD$11+AE62*'1e manche zaterdag'!$AE$11+AF62*'1e manche zaterdag'!$AF$11+AG62*'1e manche zaterdag'!$AG$11+AH62*'1e manche zaterdag'!$AH$11+AI62*'1e manche zaterdag'!$AI$11</f>
        <v>0</v>
      </c>
    </row>
    <row r="63" spans="1:36" x14ac:dyDescent="0.2">
      <c r="A63" s="23">
        <f>A62+1</f>
        <v>64</v>
      </c>
      <c r="B63" s="24"/>
      <c r="C63" s="43" t="s">
        <v>131</v>
      </c>
      <c r="D63" s="43" t="s">
        <v>12</v>
      </c>
      <c r="E63" s="139"/>
      <c r="G63" s="144">
        <f t="shared" si="7"/>
        <v>0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4"/>
    </row>
    <row r="64" spans="1:36" ht="16" thickBot="1" x14ac:dyDescent="0.25">
      <c r="A64" s="19">
        <f>A63+1</f>
        <v>65</v>
      </c>
      <c r="B64" s="22"/>
      <c r="C64" s="17" t="s">
        <v>132</v>
      </c>
      <c r="D64" s="17" t="s">
        <v>12</v>
      </c>
      <c r="E64" s="139"/>
      <c r="G64" s="144">
        <f t="shared" si="7"/>
        <v>0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4"/>
    </row>
    <row r="65" spans="1:36" x14ac:dyDescent="0.2">
      <c r="A65">
        <f>Startlijst!B163</f>
        <v>0</v>
      </c>
      <c r="B65">
        <f>Startlijst!C160</f>
        <v>0</v>
      </c>
      <c r="C65">
        <f>Startlijst!D183</f>
        <v>0</v>
      </c>
      <c r="D65" t="s">
        <v>196</v>
      </c>
      <c r="E65" s="139" t="s">
        <v>147</v>
      </c>
      <c r="G65" s="144" t="e">
        <f t="shared" si="7"/>
        <v>#VALUE!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4"/>
    </row>
    <row r="66" spans="1:36" x14ac:dyDescent="0.2">
      <c r="A66">
        <f>Startlijst!B164</f>
        <v>0</v>
      </c>
      <c r="B66">
        <f>Startlijst!C161</f>
        <v>0</v>
      </c>
      <c r="C66">
        <f>Startlijst!D184</f>
        <v>0</v>
      </c>
      <c r="D66" t="s">
        <v>212</v>
      </c>
      <c r="E66" s="139"/>
      <c r="G66" s="144">
        <f t="shared" si="7"/>
        <v>0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4"/>
    </row>
    <row r="67" spans="1:36" x14ac:dyDescent="0.2">
      <c r="A67">
        <f>Startlijst!B165</f>
        <v>0</v>
      </c>
      <c r="B67">
        <f>Startlijst!C162</f>
        <v>0</v>
      </c>
      <c r="C67">
        <f>Startlijst!D185</f>
        <v>0</v>
      </c>
      <c r="D67">
        <f>Startlijst!E185</f>
        <v>0</v>
      </c>
      <c r="E67" s="139"/>
      <c r="G67" s="144">
        <f t="shared" si="7"/>
        <v>0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4"/>
    </row>
    <row r="68" spans="1:36" x14ac:dyDescent="0.2">
      <c r="A68">
        <f>Startlijst!B166</f>
        <v>0</v>
      </c>
      <c r="B68">
        <f>Startlijst!C163</f>
        <v>0</v>
      </c>
      <c r="C68">
        <f>Startlijst!D186</f>
        <v>0</v>
      </c>
      <c r="D68">
        <f>Startlijst!E186</f>
        <v>0</v>
      </c>
      <c r="E68" s="139"/>
      <c r="G68" s="144">
        <f t="shared" si="7"/>
        <v>0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4"/>
    </row>
    <row r="69" spans="1:36" x14ac:dyDescent="0.2">
      <c r="E69" s="139"/>
      <c r="G69" s="144">
        <f t="shared" si="7"/>
        <v>0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4"/>
    </row>
    <row r="70" spans="1:36" x14ac:dyDescent="0.2">
      <c r="E70" s="139"/>
      <c r="G70" s="144">
        <f t="shared" si="7"/>
        <v>0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4"/>
    </row>
    <row r="71" spans="1:36" x14ac:dyDescent="0.2">
      <c r="E71" s="139"/>
      <c r="G71" s="144">
        <f t="shared" si="7"/>
        <v>0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4"/>
    </row>
    <row r="72" spans="1:36" x14ac:dyDescent="0.2">
      <c r="B72">
        <v>69</v>
      </c>
      <c r="D72" t="s">
        <v>249</v>
      </c>
      <c r="E72" t="s">
        <v>167</v>
      </c>
      <c r="F72" s="176">
        <v>0.43055555555555558</v>
      </c>
      <c r="G72" s="176">
        <v>0.47083333333333338</v>
      </c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4"/>
    </row>
    <row r="73" spans="1:36" x14ac:dyDescent="0.2">
      <c r="B73">
        <v>19</v>
      </c>
      <c r="D73" t="s">
        <v>251</v>
      </c>
      <c r="E73" t="s">
        <v>145</v>
      </c>
      <c r="F73" s="176">
        <v>0.45416666666666666</v>
      </c>
      <c r="G73" s="176">
        <v>0.47291666666666665</v>
      </c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4"/>
    </row>
    <row r="74" spans="1:36" x14ac:dyDescent="0.2">
      <c r="B74">
        <v>20</v>
      </c>
      <c r="D74" t="s">
        <v>250</v>
      </c>
      <c r="E74" t="s">
        <v>145</v>
      </c>
      <c r="F74" s="176">
        <v>0.45694444444444443</v>
      </c>
      <c r="G74" s="176">
        <v>0.47500000000000003</v>
      </c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4"/>
    </row>
    <row r="75" spans="1:36" x14ac:dyDescent="0.2">
      <c r="D75" t="s">
        <v>183</v>
      </c>
      <c r="E75" t="s">
        <v>239</v>
      </c>
      <c r="F75" s="176">
        <v>0.4597222222222222</v>
      </c>
      <c r="G75" s="176">
        <v>0.4770833333333333</v>
      </c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4"/>
    </row>
    <row r="76" spans="1:36" x14ac:dyDescent="0.2">
      <c r="D76" t="s">
        <v>16</v>
      </c>
      <c r="E76" t="s">
        <v>240</v>
      </c>
      <c r="F76" s="176">
        <v>0.46249999999999997</v>
      </c>
      <c r="G76" s="176">
        <v>0.47916666666666669</v>
      </c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4"/>
    </row>
    <row r="77" spans="1:36" x14ac:dyDescent="0.2">
      <c r="D77" t="s">
        <v>165</v>
      </c>
      <c r="E77" t="s">
        <v>145</v>
      </c>
      <c r="F77" s="176">
        <v>0.46527777777777773</v>
      </c>
      <c r="G77" s="176">
        <v>0.48125000000000001</v>
      </c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4"/>
    </row>
    <row r="78" spans="1:36" x14ac:dyDescent="0.2">
      <c r="F78" s="176">
        <v>0.4680555555555555</v>
      </c>
      <c r="G78" s="176">
        <v>0.48333333333333334</v>
      </c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4"/>
    </row>
    <row r="79" spans="1:36" x14ac:dyDescent="0.2"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4"/>
    </row>
    <row r="80" spans="1:36" x14ac:dyDescent="0.2">
      <c r="F80" s="176">
        <v>0.48541666666666666</v>
      </c>
      <c r="G80" s="176">
        <v>0.50486111111111109</v>
      </c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4"/>
    </row>
    <row r="81" spans="2:36" x14ac:dyDescent="0.2">
      <c r="F81" s="176">
        <v>0.48819444444444443</v>
      </c>
      <c r="G81" s="176">
        <v>0.50694444444444442</v>
      </c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4"/>
    </row>
    <row r="82" spans="2:36" x14ac:dyDescent="0.2">
      <c r="F82" s="176">
        <v>0.4909722222222222</v>
      </c>
      <c r="G82" s="176">
        <v>0.50902777777777775</v>
      </c>
    </row>
    <row r="83" spans="2:36" x14ac:dyDescent="0.2">
      <c r="F83" s="176">
        <v>0.49374999999999997</v>
      </c>
      <c r="G83" s="176">
        <v>0.51111111111111118</v>
      </c>
    </row>
    <row r="84" spans="2:36" x14ac:dyDescent="0.2">
      <c r="F84" s="176">
        <v>0.49652777777777773</v>
      </c>
      <c r="G84" s="176">
        <v>0.5131944444444444</v>
      </c>
    </row>
    <row r="85" spans="2:36" x14ac:dyDescent="0.2">
      <c r="F85" s="176">
        <v>0.4993055555555555</v>
      </c>
      <c r="G85" s="176">
        <v>0.51527777777777783</v>
      </c>
    </row>
    <row r="86" spans="2:36" x14ac:dyDescent="0.2">
      <c r="B86">
        <v>70</v>
      </c>
      <c r="D86" t="s">
        <v>252</v>
      </c>
      <c r="E86" t="s">
        <v>167</v>
      </c>
      <c r="F86" s="176">
        <v>0.50208333333333333</v>
      </c>
      <c r="G86" s="176">
        <v>0.51736111111111105</v>
      </c>
    </row>
    <row r="98" spans="4:5" x14ac:dyDescent="0.2">
      <c r="D98" t="s">
        <v>241</v>
      </c>
    </row>
    <row r="99" spans="4:5" x14ac:dyDescent="0.2">
      <c r="D99" t="s">
        <v>242</v>
      </c>
      <c r="E99" t="s">
        <v>153</v>
      </c>
    </row>
    <row r="100" spans="4:5" x14ac:dyDescent="0.2">
      <c r="D100" t="s">
        <v>164</v>
      </c>
      <c r="E100" t="s">
        <v>147</v>
      </c>
    </row>
    <row r="105" spans="4:5" x14ac:dyDescent="0.2">
      <c r="D105" t="s">
        <v>243</v>
      </c>
    </row>
    <row r="108" spans="4:5" x14ac:dyDescent="0.2">
      <c r="D108" t="s">
        <v>248</v>
      </c>
      <c r="E108" t="s">
        <v>181</v>
      </c>
    </row>
    <row r="119" spans="4:7" x14ac:dyDescent="0.2">
      <c r="D119" t="s">
        <v>244</v>
      </c>
    </row>
    <row r="120" spans="4:7" x14ac:dyDescent="0.2">
      <c r="D120" t="s">
        <v>198</v>
      </c>
      <c r="E120" t="s">
        <v>154</v>
      </c>
    </row>
    <row r="123" spans="4:7" x14ac:dyDescent="0.2">
      <c r="D123" t="s">
        <v>197</v>
      </c>
      <c r="E123" t="s">
        <v>154</v>
      </c>
    </row>
    <row r="126" spans="4:7" x14ac:dyDescent="0.2">
      <c r="G126" s="176">
        <v>0.72291666666666676</v>
      </c>
    </row>
    <row r="127" spans="4:7" x14ac:dyDescent="0.2">
      <c r="G127" s="176">
        <v>0.72499999999999998</v>
      </c>
    </row>
    <row r="128" spans="4:7" x14ac:dyDescent="0.2">
      <c r="D128" t="s">
        <v>118</v>
      </c>
      <c r="G128" s="176">
        <v>0.7270833333333333</v>
      </c>
    </row>
    <row r="129" spans="2:7" x14ac:dyDescent="0.2">
      <c r="D129" t="s">
        <v>246</v>
      </c>
      <c r="G129" s="176">
        <v>0.72916666666666663</v>
      </c>
    </row>
    <row r="130" spans="2:7" x14ac:dyDescent="0.2">
      <c r="G130" s="176">
        <v>0.73125000000000007</v>
      </c>
    </row>
    <row r="131" spans="2:7" x14ac:dyDescent="0.2">
      <c r="G131" s="176">
        <v>0.73333333333333339</v>
      </c>
    </row>
    <row r="132" spans="2:7" x14ac:dyDescent="0.2">
      <c r="B132">
        <v>67</v>
      </c>
      <c r="D132" t="s">
        <v>245</v>
      </c>
      <c r="E132" t="s">
        <v>145</v>
      </c>
      <c r="F132" s="176">
        <v>0.71736111111111101</v>
      </c>
      <c r="G132" s="176">
        <v>0.73541666666666661</v>
      </c>
    </row>
    <row r="133" spans="2:7" x14ac:dyDescent="0.2">
      <c r="B133">
        <v>68</v>
      </c>
      <c r="D133" t="s">
        <v>247</v>
      </c>
      <c r="E133" s="137" t="s">
        <v>163</v>
      </c>
      <c r="F133" s="176">
        <v>0.72013888888888899</v>
      </c>
      <c r="G133" s="176">
        <v>0.73749999999999993</v>
      </c>
    </row>
  </sheetData>
  <pageMargins left="0.11811023622047245" right="0.11811023622047245" top="0.55118110236220474" bottom="0.15748031496062992" header="0.11811023622047245" footer="0.19685039370078741"/>
  <pageSetup paperSize="9" scale="44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G133"/>
  <sheetViews>
    <sheetView workbookViewId="0">
      <selection activeCell="H80" sqref="H80"/>
    </sheetView>
  </sheetViews>
  <sheetFormatPr baseColWidth="10" defaultColWidth="8.83203125" defaultRowHeight="15" x14ac:dyDescent="0.2"/>
  <cols>
    <col min="1" max="1" width="6" customWidth="1"/>
    <col min="2" max="2" width="7.5" customWidth="1"/>
    <col min="3" max="3" width="22.5" customWidth="1"/>
    <col min="4" max="4" width="13.5" customWidth="1"/>
    <col min="5" max="5" width="16.5" customWidth="1"/>
  </cols>
  <sheetData>
    <row r="2" spans="1:5" ht="16" thickBot="1" x14ac:dyDescent="0.25">
      <c r="D2" t="s">
        <v>227</v>
      </c>
    </row>
    <row r="3" spans="1:5" ht="22" thickBot="1" x14ac:dyDescent="0.3">
      <c r="A3" s="8" t="s">
        <v>97</v>
      </c>
      <c r="B3" s="9"/>
      <c r="C3" s="10"/>
      <c r="D3" s="10" t="s">
        <v>228</v>
      </c>
      <c r="E3" s="110"/>
    </row>
    <row r="4" spans="1:5" ht="20" thickBot="1" x14ac:dyDescent="0.25">
      <c r="A4" s="6"/>
      <c r="B4" s="7"/>
      <c r="C4" s="40" t="s">
        <v>33</v>
      </c>
      <c r="D4" s="7"/>
      <c r="E4" s="111"/>
    </row>
    <row r="5" spans="1:5" ht="16" thickBot="1" x14ac:dyDescent="0.25">
      <c r="A5" s="45"/>
      <c r="B5" s="46" t="s">
        <v>31</v>
      </c>
      <c r="C5" s="46" t="s">
        <v>0</v>
      </c>
      <c r="D5" s="46" t="s">
        <v>1</v>
      </c>
      <c r="E5" s="109" t="s">
        <v>96</v>
      </c>
    </row>
    <row r="6" spans="1:5" x14ac:dyDescent="0.2">
      <c r="A6" s="21">
        <v>27</v>
      </c>
      <c r="B6" s="21"/>
      <c r="C6" s="36" t="str">
        <f>Startlijst!D57</f>
        <v>Hugo Gommers</v>
      </c>
      <c r="D6" s="112" t="s">
        <v>221</v>
      </c>
      <c r="E6" s="119">
        <v>3</v>
      </c>
    </row>
    <row r="7" spans="1:5" x14ac:dyDescent="0.2">
      <c r="A7" s="23">
        <f>A6+1</f>
        <v>28</v>
      </c>
      <c r="B7" s="24"/>
      <c r="C7" s="108" t="e">
        <f>Startlijst!#REF!</f>
        <v>#REF!</v>
      </c>
      <c r="D7" s="113" t="s">
        <v>216</v>
      </c>
      <c r="E7" s="120">
        <v>3</v>
      </c>
    </row>
    <row r="8" spans="1:5" x14ac:dyDescent="0.2">
      <c r="A8" s="19">
        <f>A7+1</f>
        <v>29</v>
      </c>
      <c r="B8" s="15"/>
      <c r="C8" s="36" t="str">
        <f>Startlijst!D62</f>
        <v>Nikie Verheijen</v>
      </c>
      <c r="D8" s="112" t="str">
        <f>Startlijst!E59</f>
        <v>E paard</v>
      </c>
      <c r="E8" s="119">
        <f>'1e manche zondag'!AJ15+'2e manche zondag'!AJ15</f>
        <v>0</v>
      </c>
    </row>
    <row r="9" spans="1:5" x14ac:dyDescent="0.2">
      <c r="A9" s="23">
        <f>A8+1</f>
        <v>30</v>
      </c>
      <c r="B9" s="24"/>
      <c r="C9" s="108" t="str">
        <f>Startlijst!D59</f>
        <v>Bernie Damen</v>
      </c>
      <c r="D9" s="113" t="str">
        <f>Startlijst!E60</f>
        <v>E paard</v>
      </c>
      <c r="E9" s="120">
        <f>'1e manche zondag'!AJ16+'2e manche zondag'!AJ16</f>
        <v>0</v>
      </c>
    </row>
    <row r="10" spans="1:5" x14ac:dyDescent="0.2">
      <c r="A10" s="19">
        <f>A9+1</f>
        <v>31</v>
      </c>
      <c r="B10" s="15"/>
      <c r="C10" s="36" t="str">
        <f>Startlijst!D61</f>
        <v>Tessa in `t Groen</v>
      </c>
      <c r="D10" s="112" t="str">
        <f>Startlijst!E61</f>
        <v>M pony</v>
      </c>
      <c r="E10" s="119">
        <f>'1e manche zondag'!AJ17+'2e manche zondag'!AJ17</f>
        <v>0</v>
      </c>
    </row>
    <row r="11" spans="1:5" x14ac:dyDescent="0.2">
      <c r="A11" s="23">
        <f>A10+1</f>
        <v>32</v>
      </c>
      <c r="B11" s="24"/>
      <c r="C11" s="108" t="e">
        <f>Startlijst!#REF!</f>
        <v>#REF!</v>
      </c>
      <c r="D11" s="113" t="str">
        <f>Startlijst!E62</f>
        <v xml:space="preserve">E ponyNikkie </v>
      </c>
      <c r="E11" s="120">
        <f>'1e manche zondag'!AJ18+'2e manche zondag'!AJ18</f>
        <v>0</v>
      </c>
    </row>
    <row r="12" spans="1:5" x14ac:dyDescent="0.2">
      <c r="A12" s="28"/>
      <c r="B12" s="28"/>
      <c r="C12" s="28"/>
      <c r="D12" s="114"/>
      <c r="E12" s="121"/>
    </row>
    <row r="13" spans="1:5" x14ac:dyDescent="0.2">
      <c r="A13" s="15">
        <f>1+A11</f>
        <v>33</v>
      </c>
      <c r="B13" s="15"/>
      <c r="C13" s="36" t="e">
        <f>Startlijst!#REF!</f>
        <v>#REF!</v>
      </c>
      <c r="D13" s="112" t="str">
        <f>Startlijst!E64</f>
        <v>E pony</v>
      </c>
      <c r="E13" s="119">
        <f>'1e manche zondag'!AJ20+'2e manche zondag'!AJ20</f>
        <v>518400</v>
      </c>
    </row>
    <row r="14" spans="1:5" x14ac:dyDescent="0.2">
      <c r="A14" s="23">
        <f>A13+1</f>
        <v>34</v>
      </c>
      <c r="B14" s="24"/>
      <c r="C14" s="108" t="str">
        <f>Startlijst!D65</f>
        <v>Piet van de Brand</v>
      </c>
      <c r="D14" s="113" t="str">
        <f>Startlijst!E65</f>
        <v>E paard</v>
      </c>
      <c r="E14" s="120">
        <f>'1e manche zondag'!AJ21+'2e manche zondag'!AJ21</f>
        <v>518400</v>
      </c>
    </row>
    <row r="15" spans="1:5" x14ac:dyDescent="0.2">
      <c r="A15" s="19">
        <f>A14+1</f>
        <v>35</v>
      </c>
      <c r="B15" s="15"/>
      <c r="C15" s="36" t="str">
        <f>Startlijst!D66</f>
        <v>Jennifer van de Graaf</v>
      </c>
      <c r="D15" s="112" t="s">
        <v>222</v>
      </c>
      <c r="E15" s="119">
        <f>'1e manche zondag'!AJ22+'2e manche zondag'!AJ22</f>
        <v>0</v>
      </c>
    </row>
    <row r="16" spans="1:5" x14ac:dyDescent="0.2">
      <c r="A16" s="23">
        <f>A15+1</f>
        <v>36</v>
      </c>
      <c r="B16" s="24"/>
      <c r="C16" s="108" t="str">
        <f>Startlijst!D67</f>
        <v>Monique  Claessen</v>
      </c>
      <c r="D16" s="113" t="s">
        <v>212</v>
      </c>
      <c r="E16" s="120">
        <f>'1e manche zondag'!AJ23+'2e manche zondag'!AJ23</f>
        <v>0</v>
      </c>
    </row>
    <row r="17" spans="1:5" x14ac:dyDescent="0.2">
      <c r="A17" s="19">
        <f>A16+1</f>
        <v>37</v>
      </c>
      <c r="B17" s="15"/>
      <c r="C17" s="36" t="str">
        <f>Startlijst!D68</f>
        <v>Eric Ypelaar</v>
      </c>
      <c r="D17" s="112" t="str">
        <f>Startlijst!E68</f>
        <v>E paard</v>
      </c>
      <c r="E17" s="119">
        <f>'1e manche zondag'!AJ24+'2e manche zondag'!AJ24</f>
        <v>0</v>
      </c>
    </row>
    <row r="18" spans="1:5" x14ac:dyDescent="0.2">
      <c r="A18" s="23">
        <f>A17+1</f>
        <v>38</v>
      </c>
      <c r="B18" s="24"/>
      <c r="C18" s="108" t="str">
        <f>Startlijst!D70</f>
        <v>Pauze</v>
      </c>
      <c r="D18" s="113">
        <f>Startlijst!E70</f>
        <v>0</v>
      </c>
      <c r="E18" s="120">
        <f>'1e manche zondag'!AJ25+'2e manche zondag'!AJ25</f>
        <v>0</v>
      </c>
    </row>
    <row r="19" spans="1:5" x14ac:dyDescent="0.2">
      <c r="A19" s="27"/>
      <c r="B19" s="27"/>
      <c r="C19" s="28"/>
      <c r="D19" s="114" t="s">
        <v>231</v>
      </c>
      <c r="E19" s="121">
        <v>1</v>
      </c>
    </row>
    <row r="20" spans="1:5" x14ac:dyDescent="0.2">
      <c r="A20" s="15">
        <f>1+A18</f>
        <v>39</v>
      </c>
      <c r="B20" s="15"/>
      <c r="C20" s="36" t="str">
        <f>Startlijst!D73</f>
        <v xml:space="preserve">yaela Monfils 2 </v>
      </c>
      <c r="D20" s="112" t="s">
        <v>209</v>
      </c>
      <c r="E20" s="119">
        <v>3</v>
      </c>
    </row>
    <row r="21" spans="1:5" x14ac:dyDescent="0.2">
      <c r="A21" s="23">
        <f t="shared" ref="A21:A27" si="0">A20+1</f>
        <v>40</v>
      </c>
      <c r="B21" s="24"/>
      <c r="C21" s="108" t="str">
        <f>Startlijst!D74</f>
        <v>Ashley Den Ridder</v>
      </c>
      <c r="D21" s="113" t="s">
        <v>208</v>
      </c>
      <c r="E21" s="120">
        <v>3</v>
      </c>
    </row>
    <row r="22" spans="1:5" x14ac:dyDescent="0.2">
      <c r="A22" s="19">
        <f t="shared" si="0"/>
        <v>41</v>
      </c>
      <c r="B22" s="15"/>
      <c r="C22" s="36" t="str">
        <f>Startlijst!D75</f>
        <v>Cor van de Maagdenberg</v>
      </c>
      <c r="D22" s="112" t="s">
        <v>232</v>
      </c>
      <c r="E22" s="119">
        <f>'1e manche zondag'!AJ29+'2e manche zondag'!AJ29</f>
        <v>518400</v>
      </c>
    </row>
    <row r="23" spans="1:5" x14ac:dyDescent="0.2">
      <c r="A23" s="23">
        <f t="shared" si="0"/>
        <v>42</v>
      </c>
      <c r="B23" s="24"/>
      <c r="C23" s="108" t="str">
        <f>Startlijst!D76</f>
        <v>Hans van Meer</v>
      </c>
      <c r="D23" s="113" t="str">
        <f>Startlijst!E76</f>
        <v>D Pony</v>
      </c>
      <c r="E23" s="120">
        <f>'1e manche zondag'!AJ30+'2e manche zondag'!AJ30</f>
        <v>0</v>
      </c>
    </row>
    <row r="24" spans="1:5" x14ac:dyDescent="0.2">
      <c r="A24" s="19">
        <f t="shared" si="0"/>
        <v>43</v>
      </c>
      <c r="B24" s="15"/>
      <c r="C24" s="36" t="str">
        <f>Startlijst!D77</f>
        <v>Martinus (Tinus) van Wanrooij</v>
      </c>
      <c r="D24" s="112" t="str">
        <f>Startlijst!E77</f>
        <v>E pony</v>
      </c>
      <c r="E24" s="119">
        <f>'1e manche zondag'!AJ31+'2e manche zondag'!AJ31</f>
        <v>345600</v>
      </c>
    </row>
    <row r="25" spans="1:5" x14ac:dyDescent="0.2">
      <c r="A25" s="23">
        <f t="shared" si="0"/>
        <v>44</v>
      </c>
      <c r="B25" s="24"/>
      <c r="C25" s="108" t="str">
        <f>Startlijst!D78</f>
        <v>Carlijn Kuenen</v>
      </c>
      <c r="D25" s="113" t="str">
        <f>Startlijst!E78</f>
        <v>Jeugd</v>
      </c>
      <c r="E25" s="120">
        <f>'1e manche zondag'!AJ32+'2e manche zondag'!AJ32</f>
        <v>518400</v>
      </c>
    </row>
    <row r="26" spans="1:5" x14ac:dyDescent="0.2">
      <c r="A26" s="19">
        <f t="shared" si="0"/>
        <v>45</v>
      </c>
      <c r="B26" s="15"/>
      <c r="C26" s="36" t="e">
        <f>Startlijst!#REF!</f>
        <v>#REF!</v>
      </c>
      <c r="D26" s="112" t="s">
        <v>230</v>
      </c>
      <c r="E26" s="119">
        <v>2</v>
      </c>
    </row>
    <row r="27" spans="1:5" x14ac:dyDescent="0.2">
      <c r="A27" s="23">
        <f t="shared" si="0"/>
        <v>46</v>
      </c>
      <c r="B27" s="24"/>
      <c r="C27" s="108" t="e">
        <f>Startlijst!#REF!</f>
        <v>#REF!</v>
      </c>
      <c r="D27" s="113" t="e">
        <f>Startlijst!#REF!</f>
        <v>#REF!</v>
      </c>
      <c r="E27" s="120">
        <f>'1e manche zondag'!AJ34+'2e manche zondag'!AJ34</f>
        <v>0</v>
      </c>
    </row>
    <row r="28" spans="1:5" x14ac:dyDescent="0.2">
      <c r="A28" s="27"/>
      <c r="B28" s="27"/>
      <c r="C28" s="28"/>
      <c r="D28" s="114"/>
      <c r="E28" s="121"/>
    </row>
    <row r="29" spans="1:5" x14ac:dyDescent="0.2">
      <c r="A29" s="37"/>
      <c r="B29" s="37"/>
      <c r="C29" s="39" t="s">
        <v>17</v>
      </c>
      <c r="D29" s="115" t="s">
        <v>220</v>
      </c>
      <c r="E29" s="122">
        <v>3</v>
      </c>
    </row>
    <row r="30" spans="1:5" x14ac:dyDescent="0.2">
      <c r="A30" s="27"/>
      <c r="B30" s="27"/>
      <c r="C30" s="28"/>
      <c r="D30" s="114" t="s">
        <v>201</v>
      </c>
      <c r="E30" s="121"/>
    </row>
    <row r="31" spans="1:5" x14ac:dyDescent="0.2">
      <c r="A31" s="15">
        <f>1+A27</f>
        <v>47</v>
      </c>
      <c r="B31" s="15"/>
      <c r="C31" s="36" t="str">
        <f>Startlijst!D80</f>
        <v>Karlijn  Smits</v>
      </c>
      <c r="D31" s="112" t="s">
        <v>233</v>
      </c>
      <c r="E31" s="119">
        <v>2</v>
      </c>
    </row>
    <row r="32" spans="1:5" x14ac:dyDescent="0.2">
      <c r="A32" s="23">
        <f t="shared" ref="A32:A38" si="1">A31+1</f>
        <v>48</v>
      </c>
      <c r="B32" s="24"/>
      <c r="C32" s="108" t="str">
        <f>Startlijst!D81</f>
        <v>Celine Bakker</v>
      </c>
      <c r="D32" s="113" t="s">
        <v>234</v>
      </c>
      <c r="E32" s="120">
        <v>3</v>
      </c>
    </row>
    <row r="33" spans="1:5" x14ac:dyDescent="0.2">
      <c r="A33" s="19">
        <f t="shared" si="1"/>
        <v>49</v>
      </c>
      <c r="B33" s="15"/>
      <c r="C33" s="36" t="e">
        <f>Startlijst!#REF!</f>
        <v>#REF!</v>
      </c>
      <c r="D33" s="112" t="s">
        <v>235</v>
      </c>
      <c r="E33" s="119">
        <v>2</v>
      </c>
    </row>
    <row r="34" spans="1:5" x14ac:dyDescent="0.2">
      <c r="A34" s="23">
        <f t="shared" si="1"/>
        <v>50</v>
      </c>
      <c r="B34" s="24"/>
      <c r="C34" s="108" t="str">
        <f>Startlijst!D83</f>
        <v>Farah Lemmenrs</v>
      </c>
      <c r="D34" s="113" t="str">
        <f>Startlijst!E83</f>
        <v>Jeugd</v>
      </c>
      <c r="E34" s="120">
        <f>'1e manche zondag'!AJ41+'2e manche zondag'!AJ41</f>
        <v>518400</v>
      </c>
    </row>
    <row r="35" spans="1:5" x14ac:dyDescent="0.2">
      <c r="A35" s="19">
        <f t="shared" si="1"/>
        <v>51</v>
      </c>
      <c r="B35" s="15"/>
      <c r="C35" s="36" t="str">
        <f>Startlijst!D87</f>
        <v xml:space="preserve"> Pauze /prijsuitreiking Jeugd</v>
      </c>
      <c r="D35" s="112" t="s">
        <v>219</v>
      </c>
      <c r="E35" s="119">
        <v>1</v>
      </c>
    </row>
    <row r="36" spans="1:5" x14ac:dyDescent="0.2">
      <c r="A36" s="23">
        <f t="shared" si="1"/>
        <v>52</v>
      </c>
      <c r="B36" s="24"/>
      <c r="C36" s="108">
        <f>Startlijst!D88</f>
        <v>0</v>
      </c>
      <c r="D36" s="113" t="s">
        <v>223</v>
      </c>
      <c r="E36" s="120">
        <f>'1e manche zondag'!AJ43+'2e manche zondag'!AJ43</f>
        <v>0</v>
      </c>
    </row>
    <row r="37" spans="1:5" x14ac:dyDescent="0.2">
      <c r="A37" s="19">
        <f t="shared" si="1"/>
        <v>53</v>
      </c>
      <c r="B37" s="15"/>
      <c r="C37" s="36" t="str">
        <f>Startlijst!D91</f>
        <v>Johan van Hooydonk</v>
      </c>
      <c r="D37" s="112" t="s">
        <v>224</v>
      </c>
      <c r="E37" s="119">
        <f>'1e manche zondag'!AJ44+'2e manche zondag'!AJ44</f>
        <v>0</v>
      </c>
    </row>
    <row r="38" spans="1:5" x14ac:dyDescent="0.2">
      <c r="A38" s="23">
        <f t="shared" si="1"/>
        <v>54</v>
      </c>
      <c r="B38" s="24"/>
      <c r="C38" s="108" t="str">
        <f>Startlijst!D92</f>
        <v>Jan Heijnen</v>
      </c>
      <c r="D38" s="113" t="s">
        <v>225</v>
      </c>
      <c r="E38" s="120">
        <v>2</v>
      </c>
    </row>
    <row r="39" spans="1:5" x14ac:dyDescent="0.2">
      <c r="A39" s="27"/>
      <c r="B39" s="27"/>
      <c r="C39" s="28"/>
      <c r="D39" s="114" t="s">
        <v>213</v>
      </c>
      <c r="E39" s="121">
        <v>1</v>
      </c>
    </row>
    <row r="40" spans="1:5" x14ac:dyDescent="0.2">
      <c r="A40" s="15">
        <f>A38+1</f>
        <v>55</v>
      </c>
      <c r="B40" s="15"/>
      <c r="C40" s="36" t="str">
        <f>Startlijst!D93</f>
        <v>Kees van de Veeken</v>
      </c>
      <c r="D40" s="112" t="s">
        <v>236</v>
      </c>
      <c r="E40" s="119">
        <v>1</v>
      </c>
    </row>
    <row r="41" spans="1:5" x14ac:dyDescent="0.2">
      <c r="A41" s="23">
        <f t="shared" ref="A41:A47" si="2">A40+1</f>
        <v>56</v>
      </c>
      <c r="B41" s="24"/>
      <c r="C41" s="108" t="str">
        <f>Startlijst!D94</f>
        <v>Jeffrie Scholte 1</v>
      </c>
      <c r="D41" s="113" t="s">
        <v>226</v>
      </c>
      <c r="E41" s="120">
        <v>3</v>
      </c>
    </row>
    <row r="42" spans="1:5" x14ac:dyDescent="0.2">
      <c r="A42" s="19">
        <f t="shared" si="2"/>
        <v>57</v>
      </c>
      <c r="B42" s="15"/>
      <c r="C42" s="36" t="str">
        <f>Startlijst!D95</f>
        <v>Stephanie Siebers</v>
      </c>
      <c r="D42" s="112" t="s">
        <v>237</v>
      </c>
      <c r="E42" s="119">
        <v>2</v>
      </c>
    </row>
    <row r="43" spans="1:5" x14ac:dyDescent="0.2">
      <c r="A43" s="23">
        <f t="shared" si="2"/>
        <v>58</v>
      </c>
      <c r="B43" s="24"/>
      <c r="C43" s="108">
        <f>Startlijst!D96</f>
        <v>0</v>
      </c>
      <c r="D43" s="113">
        <f>Startlijst!E96</f>
        <v>0</v>
      </c>
      <c r="E43" s="120">
        <f>'1e manche zondag'!AJ50+'2e manche zondag'!AJ50</f>
        <v>0</v>
      </c>
    </row>
    <row r="44" spans="1:5" x14ac:dyDescent="0.2">
      <c r="A44" s="19">
        <f t="shared" si="2"/>
        <v>59</v>
      </c>
      <c r="B44" s="15"/>
      <c r="C44" s="36" t="e">
        <f>Startlijst!#REF!</f>
        <v>#REF!</v>
      </c>
      <c r="D44" s="112" t="e">
        <f>Startlijst!#REF!</f>
        <v>#REF!</v>
      </c>
      <c r="E44" s="119">
        <f>'1e manche zondag'!AJ51+'2e manche zondag'!AJ51</f>
        <v>0</v>
      </c>
    </row>
    <row r="45" spans="1:5" x14ac:dyDescent="0.2">
      <c r="A45" s="23">
        <f t="shared" si="2"/>
        <v>60</v>
      </c>
      <c r="B45" s="24"/>
      <c r="C45" s="108" t="str">
        <f>Startlijst!D98</f>
        <v xml:space="preserve">Brigitte Janssen </v>
      </c>
      <c r="D45" s="113" t="str">
        <f>Startlijst!E98</f>
        <v>E pony</v>
      </c>
      <c r="E45" s="120">
        <f>'1e manche zondag'!AJ52+'2e manche zondag'!AJ52</f>
        <v>0</v>
      </c>
    </row>
    <row r="46" spans="1:5" x14ac:dyDescent="0.2">
      <c r="A46" s="19">
        <f t="shared" si="2"/>
        <v>61</v>
      </c>
      <c r="B46" s="15"/>
      <c r="C46" s="36" t="str">
        <f>Startlijst!D100</f>
        <v>Eric Hesselmans</v>
      </c>
      <c r="D46" s="112" t="str">
        <f>Startlijst!E100</f>
        <v>E paard</v>
      </c>
      <c r="E46" s="119">
        <f>'1e manche zondag'!AJ53+'2e manche zondag'!AJ53</f>
        <v>0</v>
      </c>
    </row>
    <row r="47" spans="1:5" x14ac:dyDescent="0.2">
      <c r="A47" s="23">
        <f t="shared" si="2"/>
        <v>62</v>
      </c>
      <c r="B47" s="24"/>
      <c r="C47" s="108" t="str">
        <f>Startlijst!D105</f>
        <v>Tobe Berrens</v>
      </c>
      <c r="D47" s="113" t="str">
        <f>Startlijst!E105</f>
        <v>E pony</v>
      </c>
      <c r="E47" s="120">
        <f>'1e manche zondag'!AJ54+'2e manche zondag'!AJ54</f>
        <v>0</v>
      </c>
    </row>
    <row r="48" spans="1:5" x14ac:dyDescent="0.2">
      <c r="A48" s="27"/>
      <c r="B48" s="27"/>
      <c r="C48" s="28"/>
      <c r="D48" s="114" t="s">
        <v>229</v>
      </c>
      <c r="E48" s="121"/>
    </row>
    <row r="49" spans="1:5" x14ac:dyDescent="0.2">
      <c r="A49" s="38"/>
      <c r="B49" s="38"/>
      <c r="C49" s="39" t="s">
        <v>18</v>
      </c>
      <c r="D49" s="115"/>
      <c r="E49" s="122"/>
    </row>
    <row r="50" spans="1:5" x14ac:dyDescent="0.2">
      <c r="A50" s="28"/>
      <c r="B50" s="28"/>
      <c r="C50" s="28"/>
      <c r="D50" s="114"/>
      <c r="E50" s="121"/>
    </row>
    <row r="51" spans="1:5" x14ac:dyDescent="0.2">
      <c r="A51" s="15">
        <f>1+A47</f>
        <v>63</v>
      </c>
      <c r="B51" s="15"/>
      <c r="C51" s="36" t="str">
        <f>Startlijst!D109</f>
        <v>Ad van Beek</v>
      </c>
      <c r="D51" s="112" t="s">
        <v>238</v>
      </c>
      <c r="E51" s="119">
        <f>'1e manche zondag'!AJ58+'2e manche zondag'!AJ58</f>
        <v>0</v>
      </c>
    </row>
    <row r="52" spans="1:5" x14ac:dyDescent="0.2">
      <c r="A52" s="23">
        <f>A51+1</f>
        <v>64</v>
      </c>
      <c r="B52" s="24"/>
      <c r="C52" s="108" t="str">
        <f>Startlijst!D110</f>
        <v>Pauze</v>
      </c>
      <c r="D52" s="113">
        <f>Startlijst!E110</f>
        <v>0</v>
      </c>
      <c r="E52" s="120">
        <f>'1e manche zondag'!AJ59+'2e manche zondag'!AJ59</f>
        <v>0</v>
      </c>
    </row>
    <row r="53" spans="1:5" x14ac:dyDescent="0.2">
      <c r="A53" s="19">
        <f>A52+1</f>
        <v>65</v>
      </c>
      <c r="B53" s="15"/>
      <c r="C53" s="36">
        <f>Startlijst!D111</f>
        <v>0</v>
      </c>
      <c r="D53" s="112">
        <f>Startlijst!E111</f>
        <v>0</v>
      </c>
      <c r="E53" s="119">
        <f>'1e manche zondag'!AJ60+'2e manche zondag'!AJ60</f>
        <v>0</v>
      </c>
    </row>
    <row r="54" spans="1:5" x14ac:dyDescent="0.2">
      <c r="A54" s="23">
        <f>A53+1</f>
        <v>66</v>
      </c>
      <c r="B54" s="24"/>
      <c r="C54" s="108" t="str">
        <f>Startlijst!D112</f>
        <v>Marcel Marijnissen</v>
      </c>
      <c r="D54" s="113" t="str">
        <f>Startlijst!E112</f>
        <v>D paard</v>
      </c>
      <c r="E54" s="120">
        <f>'1e manche zondag'!AJ61+'2e manche zondag'!AJ61</f>
        <v>0</v>
      </c>
    </row>
    <row r="55" spans="1:5" ht="16" thickBot="1" x14ac:dyDescent="0.25">
      <c r="A55" s="19">
        <f>A54+1</f>
        <v>67</v>
      </c>
      <c r="B55" s="22"/>
      <c r="C55" s="36" t="str">
        <f>Startlijst!D113</f>
        <v>Erik Verloo</v>
      </c>
      <c r="D55" s="112" t="str">
        <f>Startlijst!E113</f>
        <v>D pony</v>
      </c>
      <c r="E55" s="119">
        <f>'1e manche zondag'!AJ62+'2e manche zondag'!AJ62</f>
        <v>0</v>
      </c>
    </row>
    <row r="56" spans="1:5" ht="16" thickBot="1" x14ac:dyDescent="0.25">
      <c r="E56" s="84"/>
    </row>
    <row r="57" spans="1:5" x14ac:dyDescent="0.2">
      <c r="A57" s="48" t="s">
        <v>28</v>
      </c>
      <c r="B57" s="49"/>
      <c r="C57" s="50"/>
      <c r="E57" s="84"/>
    </row>
    <row r="58" spans="1:5" x14ac:dyDescent="0.2">
      <c r="A58" s="51"/>
      <c r="B58" s="52"/>
      <c r="C58" s="53"/>
      <c r="E58" s="84"/>
    </row>
    <row r="59" spans="1:5" x14ac:dyDescent="0.2">
      <c r="A59" s="54" t="s">
        <v>19</v>
      </c>
      <c r="B59" s="52"/>
      <c r="C59" s="55" t="s">
        <v>20</v>
      </c>
      <c r="E59" s="84"/>
    </row>
    <row r="60" spans="1:5" x14ac:dyDescent="0.2">
      <c r="A60" s="54" t="s">
        <v>26</v>
      </c>
      <c r="B60" s="52"/>
      <c r="C60" s="55" t="s">
        <v>21</v>
      </c>
    </row>
    <row r="61" spans="1:5" x14ac:dyDescent="0.2">
      <c r="A61" s="54" t="s">
        <v>22</v>
      </c>
      <c r="B61" s="52"/>
      <c r="C61" s="53"/>
    </row>
    <row r="62" spans="1:5" x14ac:dyDescent="0.2">
      <c r="A62" s="54" t="s">
        <v>23</v>
      </c>
      <c r="B62" s="52"/>
      <c r="C62" s="53"/>
    </row>
    <row r="63" spans="1:5" x14ac:dyDescent="0.2">
      <c r="A63" s="54" t="s">
        <v>25</v>
      </c>
      <c r="B63" s="52"/>
      <c r="C63" s="53"/>
    </row>
    <row r="64" spans="1:5" x14ac:dyDescent="0.2">
      <c r="A64" s="54" t="s">
        <v>27</v>
      </c>
      <c r="B64" s="52"/>
      <c r="C64" s="53"/>
    </row>
    <row r="65" spans="1:7" ht="16" thickBot="1" x14ac:dyDescent="0.25">
      <c r="A65" s="56" t="s">
        <v>24</v>
      </c>
      <c r="B65" s="57"/>
      <c r="C65" s="58"/>
      <c r="D65" t="s">
        <v>196</v>
      </c>
      <c r="E65" t="s">
        <v>147</v>
      </c>
    </row>
    <row r="66" spans="1:7" x14ac:dyDescent="0.2">
      <c r="D66" t="s">
        <v>212</v>
      </c>
    </row>
    <row r="72" spans="1:7" x14ac:dyDescent="0.2">
      <c r="B72">
        <v>69</v>
      </c>
      <c r="D72" t="s">
        <v>249</v>
      </c>
      <c r="E72" t="s">
        <v>167</v>
      </c>
      <c r="F72" s="4">
        <v>0.43055555555555558</v>
      </c>
      <c r="G72" s="4">
        <v>0.47083333333333338</v>
      </c>
    </row>
    <row r="73" spans="1:7" x14ac:dyDescent="0.2">
      <c r="B73">
        <v>19</v>
      </c>
      <c r="D73" t="s">
        <v>251</v>
      </c>
      <c r="E73" t="s">
        <v>145</v>
      </c>
      <c r="F73" s="4">
        <v>0.45416666666666666</v>
      </c>
      <c r="G73" s="4">
        <v>0.47291666666666665</v>
      </c>
    </row>
    <row r="74" spans="1:7" x14ac:dyDescent="0.2">
      <c r="B74">
        <v>20</v>
      </c>
      <c r="D74" t="s">
        <v>250</v>
      </c>
      <c r="E74" t="s">
        <v>145</v>
      </c>
      <c r="F74" s="4">
        <v>0.45694444444444443</v>
      </c>
      <c r="G74" s="4">
        <v>0.47500000000000003</v>
      </c>
    </row>
    <row r="75" spans="1:7" x14ac:dyDescent="0.2">
      <c r="D75" t="s">
        <v>183</v>
      </c>
      <c r="E75" t="s">
        <v>239</v>
      </c>
      <c r="F75" s="4">
        <v>0.4597222222222222</v>
      </c>
      <c r="G75" s="4">
        <v>0.4770833333333333</v>
      </c>
    </row>
    <row r="76" spans="1:7" x14ac:dyDescent="0.2">
      <c r="D76" t="s">
        <v>16</v>
      </c>
      <c r="E76" t="s">
        <v>240</v>
      </c>
      <c r="F76" s="4">
        <v>0.46249999999999997</v>
      </c>
      <c r="G76" s="4">
        <v>0.47916666666666669</v>
      </c>
    </row>
    <row r="77" spans="1:7" x14ac:dyDescent="0.2">
      <c r="D77" t="s">
        <v>165</v>
      </c>
      <c r="E77" t="s">
        <v>145</v>
      </c>
      <c r="F77" s="4">
        <v>0.46527777777777773</v>
      </c>
      <c r="G77" s="4">
        <v>0.48125000000000001</v>
      </c>
    </row>
    <row r="78" spans="1:7" x14ac:dyDescent="0.2">
      <c r="F78" s="4">
        <v>0.4680555555555555</v>
      </c>
      <c r="G78" s="4">
        <v>0.48333333333333334</v>
      </c>
    </row>
    <row r="80" spans="1:7" x14ac:dyDescent="0.2">
      <c r="F80" s="4">
        <v>0.48541666666666666</v>
      </c>
      <c r="G80" s="4">
        <v>0.50486111111111109</v>
      </c>
    </row>
    <row r="81" spans="2:7" x14ac:dyDescent="0.2">
      <c r="F81" s="4">
        <v>0.48819444444444443</v>
      </c>
      <c r="G81" s="4">
        <v>0.50694444444444442</v>
      </c>
    </row>
    <row r="82" spans="2:7" x14ac:dyDescent="0.2">
      <c r="F82" s="4">
        <v>0.4909722222222222</v>
      </c>
      <c r="G82" s="4">
        <v>0.50902777777777775</v>
      </c>
    </row>
    <row r="83" spans="2:7" x14ac:dyDescent="0.2">
      <c r="F83" s="4">
        <v>0.49374999999999997</v>
      </c>
      <c r="G83" s="4">
        <v>0.51111111111111118</v>
      </c>
    </row>
    <row r="84" spans="2:7" x14ac:dyDescent="0.2">
      <c r="F84" s="4">
        <v>0.49652777777777773</v>
      </c>
      <c r="G84" s="4">
        <v>0.5131944444444444</v>
      </c>
    </row>
    <row r="85" spans="2:7" x14ac:dyDescent="0.2">
      <c r="F85" s="4">
        <v>0.4993055555555555</v>
      </c>
      <c r="G85" s="4">
        <v>0.51527777777777783</v>
      </c>
    </row>
    <row r="86" spans="2:7" x14ac:dyDescent="0.2">
      <c r="B86">
        <v>70</v>
      </c>
      <c r="D86" t="s">
        <v>252</v>
      </c>
      <c r="E86" t="s">
        <v>167</v>
      </c>
      <c r="F86" s="4">
        <v>0.50208333333333333</v>
      </c>
      <c r="G86" s="4">
        <v>0.51736111111111105</v>
      </c>
    </row>
    <row r="98" spans="4:5" x14ac:dyDescent="0.2">
      <c r="D98" t="s">
        <v>241</v>
      </c>
    </row>
    <row r="99" spans="4:5" x14ac:dyDescent="0.2">
      <c r="D99" t="s">
        <v>242</v>
      </c>
      <c r="E99" t="s">
        <v>153</v>
      </c>
    </row>
    <row r="100" spans="4:5" x14ac:dyDescent="0.2">
      <c r="D100" t="s">
        <v>164</v>
      </c>
      <c r="E100" t="s">
        <v>147</v>
      </c>
    </row>
    <row r="105" spans="4:5" x14ac:dyDescent="0.2">
      <c r="D105" t="s">
        <v>243</v>
      </c>
    </row>
    <row r="108" spans="4:5" x14ac:dyDescent="0.2">
      <c r="D108" t="s">
        <v>248</v>
      </c>
      <c r="E108" t="s">
        <v>181</v>
      </c>
    </row>
    <row r="119" spans="4:7" x14ac:dyDescent="0.2">
      <c r="D119" t="s">
        <v>244</v>
      </c>
    </row>
    <row r="120" spans="4:7" x14ac:dyDescent="0.2">
      <c r="D120" t="s">
        <v>198</v>
      </c>
      <c r="E120" t="s">
        <v>154</v>
      </c>
    </row>
    <row r="123" spans="4:7" x14ac:dyDescent="0.2">
      <c r="D123" t="s">
        <v>197</v>
      </c>
      <c r="E123" t="s">
        <v>154</v>
      </c>
    </row>
    <row r="126" spans="4:7" x14ac:dyDescent="0.2">
      <c r="G126" s="4">
        <v>0.72291666666666676</v>
      </c>
    </row>
    <row r="127" spans="4:7" x14ac:dyDescent="0.2">
      <c r="G127" s="4">
        <v>0.72499999999999998</v>
      </c>
    </row>
    <row r="128" spans="4:7" x14ac:dyDescent="0.2">
      <c r="D128" t="s">
        <v>118</v>
      </c>
      <c r="G128" s="4">
        <v>0.7270833333333333</v>
      </c>
    </row>
    <row r="129" spans="2:7" x14ac:dyDescent="0.2">
      <c r="D129" t="s">
        <v>246</v>
      </c>
      <c r="G129" s="4">
        <v>0.72916666666666663</v>
      </c>
    </row>
    <row r="130" spans="2:7" x14ac:dyDescent="0.2">
      <c r="G130" s="4">
        <v>0.73125000000000007</v>
      </c>
    </row>
    <row r="131" spans="2:7" x14ac:dyDescent="0.2">
      <c r="G131" s="4">
        <v>0.73333333333333339</v>
      </c>
    </row>
    <row r="132" spans="2:7" x14ac:dyDescent="0.2">
      <c r="B132">
        <v>67</v>
      </c>
      <c r="D132" t="s">
        <v>245</v>
      </c>
      <c r="E132" t="s">
        <v>145</v>
      </c>
      <c r="F132" s="4">
        <v>0.71736111111111101</v>
      </c>
      <c r="G132" s="4">
        <v>0.73541666666666661</v>
      </c>
    </row>
    <row r="133" spans="2:7" x14ac:dyDescent="0.2">
      <c r="B133">
        <v>68</v>
      </c>
      <c r="D133" t="s">
        <v>247</v>
      </c>
      <c r="E133" t="s">
        <v>163</v>
      </c>
      <c r="F133" s="4">
        <v>0.72013888888888899</v>
      </c>
      <c r="G133" s="4">
        <v>0.73749999999999993</v>
      </c>
    </row>
  </sheetData>
  <autoFilter ref="D5:E5" xr:uid="{00000000-0009-0000-0000-000007000000}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J133"/>
  <sheetViews>
    <sheetView workbookViewId="0">
      <selection activeCell="H80" sqref="H80"/>
    </sheetView>
  </sheetViews>
  <sheetFormatPr baseColWidth="10" defaultColWidth="8.83203125" defaultRowHeight="15" x14ac:dyDescent="0.2"/>
  <cols>
    <col min="1" max="1" width="6" customWidth="1"/>
    <col min="2" max="2" width="7.5" customWidth="1"/>
    <col min="3" max="3" width="22.5" customWidth="1"/>
    <col min="4" max="4" width="13.5" customWidth="1"/>
    <col min="5" max="7" width="16.5" customWidth="1"/>
  </cols>
  <sheetData>
    <row r="1" spans="1:36" ht="11" customHeight="1" x14ac:dyDescent="0.2">
      <c r="A1" s="91" t="s">
        <v>37</v>
      </c>
      <c r="B1" s="92"/>
      <c r="C1" s="92"/>
      <c r="D1" s="92"/>
      <c r="E1" s="91" t="s">
        <v>37</v>
      </c>
      <c r="F1" s="129"/>
      <c r="G1" s="129"/>
      <c r="H1" s="92"/>
      <c r="I1" s="92"/>
      <c r="J1" s="92"/>
      <c r="K1" s="92"/>
      <c r="L1" s="92"/>
      <c r="M1" s="91" t="s">
        <v>37</v>
      </c>
      <c r="N1" s="92"/>
      <c r="O1" s="92"/>
      <c r="P1" s="92"/>
      <c r="Q1" s="92"/>
      <c r="R1" s="92"/>
      <c r="S1" s="92"/>
      <c r="T1" s="92"/>
      <c r="U1" s="91" t="s">
        <v>37</v>
      </c>
      <c r="V1" s="92"/>
      <c r="W1" s="92"/>
      <c r="X1" s="92"/>
      <c r="Y1" s="92"/>
      <c r="Z1" s="92"/>
      <c r="AA1" s="92"/>
      <c r="AB1" s="91" t="s">
        <v>37</v>
      </c>
      <c r="AC1" s="92"/>
      <c r="AD1" s="92"/>
      <c r="AE1" s="92"/>
      <c r="AF1" s="89"/>
      <c r="AG1" s="89"/>
      <c r="AH1" s="89"/>
      <c r="AI1" s="89"/>
      <c r="AJ1" s="89"/>
    </row>
    <row r="2" spans="1:36" ht="11" customHeight="1" x14ac:dyDescent="0.2">
      <c r="A2" s="93">
        <v>5</v>
      </c>
      <c r="B2" s="94" t="s">
        <v>67</v>
      </c>
      <c r="C2" s="92"/>
      <c r="D2" s="92" t="s">
        <v>227</v>
      </c>
      <c r="E2" s="93"/>
      <c r="F2" s="130"/>
      <c r="G2" s="130"/>
      <c r="H2" s="94" t="s">
        <v>68</v>
      </c>
      <c r="I2" s="92"/>
      <c r="J2" s="92"/>
      <c r="K2" s="92"/>
      <c r="L2" s="92"/>
      <c r="M2" s="93">
        <v>15</v>
      </c>
      <c r="N2" s="94" t="s">
        <v>69</v>
      </c>
      <c r="O2" s="92"/>
      <c r="P2" s="92"/>
      <c r="Q2" s="92"/>
      <c r="R2" s="92"/>
      <c r="S2" s="92"/>
      <c r="T2" s="92"/>
      <c r="U2" s="93">
        <v>10</v>
      </c>
      <c r="V2" s="94" t="s">
        <v>70</v>
      </c>
      <c r="W2" s="92"/>
      <c r="X2" s="92"/>
      <c r="Y2" s="92"/>
      <c r="Z2" s="92"/>
      <c r="AA2" s="92"/>
      <c r="AB2" s="93">
        <v>5</v>
      </c>
      <c r="AC2" s="94" t="s">
        <v>71</v>
      </c>
      <c r="AD2" s="92"/>
      <c r="AE2" s="92"/>
      <c r="AF2" s="89"/>
      <c r="AG2" s="89"/>
      <c r="AH2" s="89"/>
      <c r="AI2" s="89"/>
      <c r="AJ2" s="89"/>
    </row>
    <row r="3" spans="1:36" ht="11" customHeight="1" x14ac:dyDescent="0.2">
      <c r="A3" s="93">
        <v>0</v>
      </c>
      <c r="B3" s="94" t="s">
        <v>72</v>
      </c>
      <c r="C3" s="92"/>
      <c r="D3" s="92" t="s">
        <v>228</v>
      </c>
      <c r="E3" s="93">
        <v>10000</v>
      </c>
      <c r="F3" s="130"/>
      <c r="G3" s="130"/>
      <c r="H3" s="94"/>
      <c r="I3" s="92"/>
      <c r="J3" s="92"/>
      <c r="K3" s="92"/>
      <c r="L3" s="92"/>
      <c r="M3" s="93">
        <v>20</v>
      </c>
      <c r="N3" s="94" t="s">
        <v>73</v>
      </c>
      <c r="O3" s="92"/>
      <c r="P3" s="92"/>
      <c r="Q3" s="92"/>
      <c r="R3" s="92"/>
      <c r="S3" s="92"/>
      <c r="T3" s="92"/>
      <c r="U3" s="93">
        <v>10000</v>
      </c>
      <c r="V3" s="94" t="s">
        <v>74</v>
      </c>
      <c r="W3" s="92"/>
      <c r="X3" s="92"/>
      <c r="Y3" s="92"/>
      <c r="Z3" s="92"/>
      <c r="AA3" s="92"/>
      <c r="AB3" s="93">
        <v>10</v>
      </c>
      <c r="AC3" s="94" t="s">
        <v>75</v>
      </c>
      <c r="AD3" s="92"/>
      <c r="AE3" s="92"/>
      <c r="AF3" s="89"/>
      <c r="AG3" s="89"/>
      <c r="AH3" s="89"/>
      <c r="AI3" s="89"/>
      <c r="AJ3" s="89"/>
    </row>
    <row r="4" spans="1:36" ht="11" customHeight="1" x14ac:dyDescent="0.2">
      <c r="A4" s="93">
        <v>0</v>
      </c>
      <c r="B4" s="94" t="s">
        <v>76</v>
      </c>
      <c r="C4" s="92"/>
      <c r="D4" s="92"/>
      <c r="E4" s="93">
        <v>20</v>
      </c>
      <c r="F4" s="130"/>
      <c r="G4" s="130"/>
      <c r="H4" s="94" t="s">
        <v>77</v>
      </c>
      <c r="I4" s="92"/>
      <c r="J4" s="92"/>
      <c r="K4" s="92"/>
      <c r="L4" s="92"/>
      <c r="M4" s="93">
        <v>20</v>
      </c>
      <c r="N4" s="94" t="s">
        <v>78</v>
      </c>
      <c r="O4" s="92"/>
      <c r="P4" s="92"/>
      <c r="Q4" s="92"/>
      <c r="R4" s="92"/>
      <c r="S4" s="92"/>
      <c r="T4" s="92"/>
      <c r="U4" s="93">
        <v>5</v>
      </c>
      <c r="V4" s="94" t="s">
        <v>79</v>
      </c>
      <c r="W4" s="92"/>
      <c r="X4" s="92"/>
      <c r="Y4" s="92"/>
      <c r="Z4" s="92"/>
      <c r="AA4" s="92"/>
      <c r="AB4" s="93">
        <v>10</v>
      </c>
      <c r="AC4" s="94" t="s">
        <v>38</v>
      </c>
      <c r="AD4" s="92"/>
      <c r="AE4" s="92"/>
      <c r="AF4" s="89"/>
      <c r="AG4" s="89"/>
      <c r="AH4" s="89"/>
      <c r="AI4" s="89"/>
      <c r="AJ4" s="89"/>
    </row>
    <row r="5" spans="1:36" ht="11" customHeight="1" x14ac:dyDescent="0.2">
      <c r="A5" s="93">
        <v>10000</v>
      </c>
      <c r="B5" s="94" t="s">
        <v>80</v>
      </c>
      <c r="C5" s="92"/>
      <c r="D5" s="92"/>
      <c r="E5" s="93">
        <v>10000</v>
      </c>
      <c r="F5" s="130"/>
      <c r="G5" s="130"/>
      <c r="H5" s="94" t="s">
        <v>81</v>
      </c>
      <c r="I5" s="92"/>
      <c r="J5" s="92"/>
      <c r="K5" s="92"/>
      <c r="L5" s="92"/>
      <c r="M5" s="93">
        <v>10000</v>
      </c>
      <c r="N5" s="94" t="s">
        <v>82</v>
      </c>
      <c r="O5" s="92"/>
      <c r="P5" s="92"/>
      <c r="Q5" s="92"/>
      <c r="R5" s="92"/>
      <c r="S5" s="92"/>
      <c r="T5" s="92"/>
      <c r="U5" s="93">
        <v>5</v>
      </c>
      <c r="V5" s="94" t="s">
        <v>83</v>
      </c>
      <c r="W5" s="92"/>
      <c r="X5" s="92"/>
      <c r="Y5" s="92"/>
      <c r="Z5" s="92"/>
      <c r="AA5" s="92"/>
      <c r="AB5" s="93"/>
      <c r="AC5" s="94" t="s">
        <v>84</v>
      </c>
      <c r="AD5" s="92"/>
      <c r="AE5" s="92"/>
      <c r="AF5" s="89"/>
      <c r="AG5" s="89"/>
      <c r="AH5" s="89"/>
      <c r="AI5" s="89"/>
      <c r="AJ5" s="89"/>
    </row>
    <row r="6" spans="1:36" ht="11" customHeight="1" x14ac:dyDescent="0.2">
      <c r="A6" s="93">
        <v>10000</v>
      </c>
      <c r="B6" s="94" t="s">
        <v>85</v>
      </c>
      <c r="C6" s="92"/>
      <c r="D6" s="92" t="s">
        <v>221</v>
      </c>
      <c r="E6" s="93">
        <v>3</v>
      </c>
      <c r="F6" s="130"/>
      <c r="G6" s="130"/>
      <c r="H6" s="94" t="s">
        <v>86</v>
      </c>
      <c r="I6" s="92"/>
      <c r="J6" s="92"/>
      <c r="K6" s="92"/>
      <c r="L6" s="92"/>
      <c r="M6" s="93">
        <v>5</v>
      </c>
      <c r="N6" s="94" t="s">
        <v>87</v>
      </c>
      <c r="O6" s="92"/>
      <c r="P6" s="92"/>
      <c r="Q6" s="92"/>
      <c r="R6" s="92"/>
      <c r="S6" s="92"/>
      <c r="T6" s="92"/>
      <c r="U6" s="93">
        <v>10</v>
      </c>
      <c r="V6" s="94" t="s">
        <v>88</v>
      </c>
      <c r="W6" s="92"/>
      <c r="X6" s="92"/>
      <c r="Y6" s="92"/>
      <c r="Z6" s="92"/>
      <c r="AA6" s="92"/>
      <c r="AB6" s="92"/>
      <c r="AC6" s="92"/>
      <c r="AD6" s="92"/>
      <c r="AE6" s="92"/>
      <c r="AF6" s="89"/>
      <c r="AG6" s="89"/>
      <c r="AH6" s="89"/>
      <c r="AI6" s="89"/>
      <c r="AJ6" s="89"/>
    </row>
    <row r="7" spans="1:36" ht="11" customHeight="1" x14ac:dyDescent="0.2">
      <c r="A7" s="93">
        <v>10000</v>
      </c>
      <c r="B7" s="94" t="s">
        <v>89</v>
      </c>
      <c r="C7" s="92"/>
      <c r="D7" s="92" t="s">
        <v>216</v>
      </c>
      <c r="E7" s="92">
        <v>3</v>
      </c>
      <c r="F7" s="92"/>
      <c r="G7" s="92"/>
      <c r="H7" s="92"/>
      <c r="I7" s="92"/>
      <c r="J7" s="92"/>
      <c r="K7" s="92"/>
      <c r="L7" s="92"/>
      <c r="M7" s="93">
        <v>10000</v>
      </c>
      <c r="N7" s="94" t="s">
        <v>90</v>
      </c>
      <c r="O7" s="92"/>
      <c r="P7" s="92"/>
      <c r="Q7" s="92"/>
      <c r="R7" s="92"/>
      <c r="S7" s="92"/>
      <c r="T7" s="92"/>
      <c r="U7" s="93">
        <v>10</v>
      </c>
      <c r="V7" s="94" t="s">
        <v>91</v>
      </c>
      <c r="W7" s="92"/>
      <c r="X7" s="92"/>
      <c r="Y7" s="92"/>
      <c r="Z7" s="92"/>
      <c r="AA7" s="92"/>
      <c r="AB7" s="92"/>
      <c r="AC7" s="92"/>
      <c r="AD7" s="92"/>
      <c r="AE7" s="92"/>
      <c r="AF7" s="89"/>
      <c r="AG7" s="89"/>
      <c r="AH7" s="89"/>
      <c r="AI7" s="89"/>
      <c r="AJ7" s="89"/>
    </row>
    <row r="8" spans="1:36" ht="11" customHeight="1" x14ac:dyDescent="0.2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3">
        <v>20</v>
      </c>
      <c r="N8" s="94" t="s">
        <v>92</v>
      </c>
      <c r="O8" s="92"/>
      <c r="P8" s="92"/>
      <c r="Q8" s="92"/>
      <c r="R8" s="92"/>
      <c r="S8" s="92"/>
      <c r="T8" s="92"/>
      <c r="U8" s="95"/>
      <c r="V8" s="94" t="s">
        <v>93</v>
      </c>
      <c r="W8" s="92"/>
      <c r="X8" s="92"/>
      <c r="Y8" s="92"/>
      <c r="Z8" s="92"/>
      <c r="AA8" s="92"/>
      <c r="AB8" s="92"/>
      <c r="AC8" s="92"/>
      <c r="AD8" s="92"/>
      <c r="AE8" s="92"/>
      <c r="AF8" s="89"/>
      <c r="AG8" s="89"/>
      <c r="AH8" s="89"/>
      <c r="AI8" s="89"/>
      <c r="AJ8" s="89"/>
    </row>
    <row r="9" spans="1:36" ht="11" customHeight="1" x14ac:dyDescent="0.2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>
        <v>10000</v>
      </c>
      <c r="N9" s="94" t="s">
        <v>94</v>
      </c>
      <c r="O9" s="92"/>
      <c r="P9" s="92"/>
      <c r="Q9" s="92"/>
      <c r="R9" s="92"/>
      <c r="S9" s="92"/>
      <c r="T9" s="92"/>
      <c r="U9" s="93">
        <v>10000</v>
      </c>
      <c r="V9" s="94" t="s">
        <v>95</v>
      </c>
      <c r="W9" s="92"/>
      <c r="X9" s="92"/>
      <c r="Y9" s="92"/>
      <c r="Z9" s="92"/>
      <c r="AA9" s="92"/>
      <c r="AB9" s="92"/>
      <c r="AC9" s="92"/>
      <c r="AD9" s="92"/>
      <c r="AE9" s="92"/>
      <c r="AF9" s="89"/>
      <c r="AG9" s="89"/>
      <c r="AH9" s="89"/>
      <c r="AI9" s="89"/>
      <c r="AJ9" s="89"/>
    </row>
    <row r="10" spans="1:36" ht="16" thickBot="1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</row>
    <row r="11" spans="1:36" ht="16" thickBot="1" x14ac:dyDescent="0.25">
      <c r="A11" s="100"/>
      <c r="B11" s="117" t="s">
        <v>31</v>
      </c>
      <c r="C11" s="117" t="s">
        <v>0</v>
      </c>
      <c r="D11" s="117" t="s">
        <v>1</v>
      </c>
      <c r="E11" s="117" t="s">
        <v>135</v>
      </c>
      <c r="F11" s="141"/>
      <c r="G11" s="141"/>
      <c r="H11" s="118">
        <v>10000</v>
      </c>
      <c r="I11" s="118">
        <v>5</v>
      </c>
      <c r="J11" s="118">
        <v>15</v>
      </c>
      <c r="K11" s="118">
        <v>0</v>
      </c>
      <c r="L11" s="118">
        <v>10000</v>
      </c>
      <c r="M11" s="118">
        <v>20</v>
      </c>
      <c r="N11" s="118">
        <v>10000</v>
      </c>
      <c r="O11" s="118">
        <v>20</v>
      </c>
      <c r="P11" s="118">
        <v>20</v>
      </c>
      <c r="Q11" s="118">
        <v>10000</v>
      </c>
      <c r="R11" s="118">
        <v>5</v>
      </c>
      <c r="S11" s="118">
        <v>10000</v>
      </c>
      <c r="T11" s="118">
        <v>20</v>
      </c>
      <c r="U11" s="118">
        <v>10000</v>
      </c>
      <c r="V11" s="118">
        <v>10000</v>
      </c>
      <c r="W11" s="118">
        <v>10</v>
      </c>
      <c r="X11" s="118">
        <v>10000</v>
      </c>
      <c r="Y11" s="118">
        <v>5</v>
      </c>
      <c r="Z11" s="118">
        <v>5</v>
      </c>
      <c r="AA11" s="118">
        <v>10</v>
      </c>
      <c r="AB11" s="118">
        <v>10</v>
      </c>
      <c r="AC11" s="118">
        <v>10000</v>
      </c>
      <c r="AD11" s="118">
        <v>5</v>
      </c>
      <c r="AE11" s="118">
        <v>10</v>
      </c>
      <c r="AF11" s="118">
        <v>20</v>
      </c>
      <c r="AG11" s="118">
        <v>10000</v>
      </c>
      <c r="AH11" s="118">
        <v>0</v>
      </c>
      <c r="AI11" s="118">
        <v>10</v>
      </c>
      <c r="AJ11" s="100"/>
    </row>
    <row r="12" spans="1:36" ht="177" thickBot="1" x14ac:dyDescent="0.25">
      <c r="A12" s="101"/>
      <c r="B12" s="101"/>
      <c r="C12" s="101"/>
      <c r="D12" s="101"/>
      <c r="E12" s="102" t="s">
        <v>36</v>
      </c>
      <c r="F12" s="136" t="s">
        <v>133</v>
      </c>
      <c r="G12" s="136" t="s">
        <v>136</v>
      </c>
      <c r="H12" s="103" t="s">
        <v>40</v>
      </c>
      <c r="I12" s="103" t="s">
        <v>39</v>
      </c>
      <c r="J12" s="103" t="s">
        <v>63</v>
      </c>
      <c r="K12" s="103" t="s">
        <v>64</v>
      </c>
      <c r="L12" s="103" t="s">
        <v>41</v>
      </c>
      <c r="M12" s="103" t="s">
        <v>42</v>
      </c>
      <c r="N12" s="103" t="s">
        <v>43</v>
      </c>
      <c r="O12" s="103" t="s">
        <v>65</v>
      </c>
      <c r="P12" s="103" t="s">
        <v>46</v>
      </c>
      <c r="Q12" s="103" t="s">
        <v>47</v>
      </c>
      <c r="R12" s="103" t="s">
        <v>48</v>
      </c>
      <c r="S12" s="103" t="s">
        <v>49</v>
      </c>
      <c r="T12" s="103" t="s">
        <v>50</v>
      </c>
      <c r="U12" s="103" t="s">
        <v>51</v>
      </c>
      <c r="V12" s="103" t="s">
        <v>52</v>
      </c>
      <c r="W12" s="103" t="s">
        <v>53</v>
      </c>
      <c r="X12" s="103" t="s">
        <v>54</v>
      </c>
      <c r="Y12" s="103" t="s">
        <v>55</v>
      </c>
      <c r="Z12" s="103" t="s">
        <v>56</v>
      </c>
      <c r="AA12" s="103" t="s">
        <v>57</v>
      </c>
      <c r="AB12" s="103" t="s">
        <v>58</v>
      </c>
      <c r="AC12" s="103" t="s">
        <v>59</v>
      </c>
      <c r="AD12" s="103" t="s">
        <v>61</v>
      </c>
      <c r="AE12" s="103" t="s">
        <v>62</v>
      </c>
      <c r="AF12" s="103" t="s">
        <v>44</v>
      </c>
      <c r="AG12" s="103" t="s">
        <v>45</v>
      </c>
      <c r="AH12" s="103" t="s">
        <v>60</v>
      </c>
      <c r="AI12" s="103" t="s">
        <v>66</v>
      </c>
      <c r="AJ12" s="104" t="s">
        <v>35</v>
      </c>
    </row>
    <row r="13" spans="1:36" x14ac:dyDescent="0.2">
      <c r="A13" s="54" t="s">
        <v>22</v>
      </c>
      <c r="B13" s="52"/>
      <c r="C13" s="52"/>
      <c r="D13" s="52"/>
      <c r="E13" s="142"/>
      <c r="F13" s="52"/>
      <c r="G13" s="144">
        <f t="shared" ref="G13:G46" si="0">E13*86400</f>
        <v>0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</row>
    <row r="14" spans="1:36" x14ac:dyDescent="0.2">
      <c r="A14" s="19">
        <v>101</v>
      </c>
      <c r="B14" s="78"/>
      <c r="C14" s="78"/>
      <c r="D14" s="78"/>
      <c r="E14" s="139"/>
      <c r="G14" s="144">
        <f t="shared" si="0"/>
        <v>0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4">
        <f>G14+H14*$H$11+I14*$I$11+J14*$J$11+K14*$K$11+L14*$L$11+M14*$M$11+N14*$N$11+O14*$O$11+P14*$P$11+Q14*$Q$11+R14*$R$11+S14*$S$11+T14*$T$11+U14*$U$11+V14*$V$11+W14*$W$11+X14*$X$11+Y14*$Y$11+Z14*$Z$11+AA14*$Z$11+AB14*$AB$11+AC14*$AC$11+AD14*$AD$11+AE14*$AE$11+AF14*$AF$11+AG14*$AG$11+AH14*$AH$11+AI14*$AI$11</f>
        <v>0</v>
      </c>
    </row>
    <row r="15" spans="1:36" x14ac:dyDescent="0.2">
      <c r="A15" s="23">
        <f>A14+1</f>
        <v>102</v>
      </c>
      <c r="B15" s="24"/>
      <c r="C15" s="43"/>
      <c r="D15" s="43" t="s">
        <v>222</v>
      </c>
      <c r="E15" s="140"/>
      <c r="F15" s="80"/>
      <c r="G15" s="144">
        <f t="shared" si="0"/>
        <v>0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5">
        <f>G15+H15*$H$11+I15*$I$11+J15*$J$11+K15*$K$11+L15*$L$11+M15*$M$11+N15*$N$11+O15*$O$11+P15*$P$11+Q15*$Q$11+R15*$R$11+S15*$S$11+T15*$T$11+U15*$U$11+V15*$V$11+W15*$W$11+X15*$X$11+Y15*$Y$11+Z15*$Z$11+AA15*$Z$11+AB15*$AB$11+AC15*$AC$11+AD15*$AD$11+AE15*$AE$11+AF15*$AF$11+AG15*$AG$11+AH15*$AH$11+AI15*$AI$11</f>
        <v>0</v>
      </c>
    </row>
    <row r="16" spans="1:36" x14ac:dyDescent="0.2">
      <c r="A16" s="19">
        <f>A15+1</f>
        <v>103</v>
      </c>
      <c r="B16" s="15"/>
      <c r="C16" s="13"/>
      <c r="D16" s="13" t="s">
        <v>212</v>
      </c>
      <c r="E16" s="139"/>
      <c r="G16" s="144">
        <f t="shared" si="0"/>
        <v>0</v>
      </c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4">
        <f>G16+H16*$H$11+I16*$I$11+J16*$J$11+K16*$K$11+L16*$L$11+M16*$M$11+N16*$N$11+O16*$O$11+P16*$P$11+Q16*$Q$11+R16*$R$11+S16*$S$11+T16*$T$11+U16*$U$11+V16*$V$11+W16*$W$11+X16*$X$11+Y16*$Y$11+Z16*$Z$11+AA16*$Z$11+AB16*$AB$11+AC16*$AC$11+AD16*$AD$11+AE16*$AE$11+AF16*$AF$11+AG16*$AG$11+AH16*$AH$11+AI16*$AI$11</f>
        <v>0</v>
      </c>
    </row>
    <row r="17" spans="1:36" x14ac:dyDescent="0.2">
      <c r="A17" s="23">
        <f>A16+1</f>
        <v>104</v>
      </c>
      <c r="B17" s="24"/>
      <c r="C17" s="43"/>
      <c r="D17" s="43"/>
      <c r="E17" s="140"/>
      <c r="F17" s="80"/>
      <c r="G17" s="144">
        <f t="shared" si="0"/>
        <v>0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5">
        <f>G17+H17*$H$11+I17*$I$11+J17*$J$11+K17*$K$11+L17*$L$11+M17*$M$11+N17*$N$11+O17*$O$11+P17*$P$11+Q17*$Q$11+R17*$R$11+S17*$S$11+T17*$T$11+U17*$U$11+V17*$V$11+W17*$W$11+X17*$X$11+Y17*$Y$11+Z17*$Z$11+AA17*$Z$11+AB17*$AB$11+AC17*$AC$11+AD17*$AD$11+AE17*$AE$11+AF17*$AF$11+AG17*$AG$11+AH17*$AH$11+AI17*$AI$11</f>
        <v>0</v>
      </c>
    </row>
    <row r="18" spans="1:36" x14ac:dyDescent="0.2">
      <c r="A18" s="19">
        <f>A17+1</f>
        <v>105</v>
      </c>
      <c r="B18" s="15"/>
      <c r="C18" s="13"/>
      <c r="D18" s="13"/>
      <c r="E18" s="139"/>
      <c r="G18" s="144">
        <f t="shared" si="0"/>
        <v>0</v>
      </c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4">
        <f>G18+H18*$H$11+I18*$I$11+J18*$J$11+K18*$K$11+L18*$L$11+M18*$M$11+N18*$N$11+O18*$O$11+P18*$P$11+Q18*$Q$11+R18*$R$11+S18*$S$11+T18*$T$11+U18*$U$11+V18*$V$11+W18*$W$11+X18*$X$11+Y18*$Y$11+Z18*$Z$11+AA18*$Z$11+AB18*$AB$11+AC18*$AC$11+AD18*$AD$11+AE18*$AE$11+AF18*$AF$11+AG18*$AG$11+AH18*$AH$11+AI18*$AI$11</f>
        <v>0</v>
      </c>
    </row>
    <row r="19" spans="1:36" x14ac:dyDescent="0.2">
      <c r="A19" s="54" t="s">
        <v>23</v>
      </c>
      <c r="B19" s="79"/>
      <c r="C19" s="79"/>
      <c r="D19" s="79" t="s">
        <v>231</v>
      </c>
      <c r="E19" s="142">
        <v>1</v>
      </c>
      <c r="F19" s="52"/>
      <c r="G19" s="144">
        <f t="shared" si="0"/>
        <v>86400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</row>
    <row r="20" spans="1:36" x14ac:dyDescent="0.2">
      <c r="A20" s="19">
        <f>1+A18</f>
        <v>106</v>
      </c>
      <c r="B20" s="78"/>
      <c r="C20" s="78"/>
      <c r="D20" s="78" t="s">
        <v>209</v>
      </c>
      <c r="E20" s="139">
        <v>3</v>
      </c>
      <c r="G20" s="144">
        <f t="shared" si="0"/>
        <v>259200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4">
        <f>G20+H20*$H$11+I20*$I$11+J20*$J$11+K20*$K$11+L20*$L$11+M20*$M$11+N20*$N$11+O20*$O$11+P20*$P$11+Q20*$Q$11+R20*$R$11+S20*$S$11+T20*$T$11+U20*$U$11+V20*$V$11+W20*$W$11+X20*$X$11+Y20*$Y$11+Z20*$Z$11+AA20*$Z$11+AB20*$AB$11+AC20*$AC$11+AD20*$AD$11+AE20*$AE$11+AF20*$AF$11+AG20*$AG$11+AH20*$AH$11+AI20*$AI$11</f>
        <v>259200</v>
      </c>
    </row>
    <row r="21" spans="1:36" x14ac:dyDescent="0.2">
      <c r="A21" s="23">
        <f>A20+1</f>
        <v>107</v>
      </c>
      <c r="B21" s="24"/>
      <c r="C21" s="43"/>
      <c r="D21" s="43" t="s">
        <v>208</v>
      </c>
      <c r="E21" s="140">
        <v>3</v>
      </c>
      <c r="F21" s="80"/>
      <c r="G21" s="144">
        <f t="shared" si="0"/>
        <v>259200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5">
        <f>G21+H21*$H$11+I21*$I$11+J21*$J$11+K21*$K$11+L21*$L$11+M21*$M$11+N21*$N$11+O21*$O$11+P21*$P$11+Q21*$Q$11+R21*$R$11+S21*$S$11+T21*$T$11+U21*$U$11+V21*$V$11+W21*$W$11+X21*$X$11+Y21*$Y$11+Z21*$Z$11+AA21*$Z$11+AB21*$AB$11+AC21*$AC$11+AD21*$AD$11+AE21*$AE$11+AF21*$AF$11+AG21*$AG$11+AH21*$AH$11+AI21*$AI$11</f>
        <v>259200</v>
      </c>
    </row>
    <row r="22" spans="1:36" x14ac:dyDescent="0.2">
      <c r="A22" s="19">
        <f>A21+1</f>
        <v>108</v>
      </c>
      <c r="B22" s="15"/>
      <c r="C22" s="13"/>
      <c r="D22" s="13" t="s">
        <v>232</v>
      </c>
      <c r="E22" s="139"/>
      <c r="G22" s="144">
        <f t="shared" si="0"/>
        <v>0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4">
        <f>G22+H22*$H$11+I22*$I$11+J22*$J$11+K22*$K$11+L22*$L$11+M22*$M$11+N22*$N$11+O22*$O$11+P22*$P$11+Q22*$Q$11+R22*$R$11+S22*$S$11+T22*$T$11+U22*$U$11+V22*$V$11+W22*$W$11+X22*$X$11+Y22*$Y$11+Z22*$Z$11+AA22*$Z$11+AB22*$AB$11+AC22*$AC$11+AD22*$AD$11+AE22*$AE$11+AF22*$AF$11+AG22*$AG$11+AH22*$AH$11+AI22*$AI$11</f>
        <v>0</v>
      </c>
    </row>
    <row r="23" spans="1:36" x14ac:dyDescent="0.2">
      <c r="A23" s="23">
        <f>A22+1</f>
        <v>109</v>
      </c>
      <c r="B23" s="24"/>
      <c r="C23" s="43"/>
      <c r="D23" s="43"/>
      <c r="E23" s="140"/>
      <c r="F23" s="80"/>
      <c r="G23" s="144">
        <f t="shared" si="0"/>
        <v>0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5">
        <f>G23+H23*$H$11+I23*$I$11+J23*$J$11+K23*$K$11+L23*$L$11+M23*$M$11+N23*$N$11+O23*$O$11+P23*$P$11+Q23*$Q$11+R23*$R$11+S23*$S$11+T23*$T$11+U23*$U$11+V23*$V$11+W23*$W$11+X23*$X$11+Y23*$Y$11+Z23*$Z$11+AA23*$Z$11+AB23*$AB$11+AC23*$AC$11+AD23*$AD$11+AE23*$AE$11+AF23*$AF$11+AG23*$AG$11+AH23*$AH$11+AI23*$AI$11</f>
        <v>0</v>
      </c>
    </row>
    <row r="24" spans="1:36" x14ac:dyDescent="0.2">
      <c r="A24" s="19">
        <f>A23+1</f>
        <v>110</v>
      </c>
      <c r="B24" s="15"/>
      <c r="C24" s="13"/>
      <c r="D24" s="13"/>
      <c r="E24" s="139"/>
      <c r="G24" s="144">
        <f t="shared" si="0"/>
        <v>0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4">
        <f>G24+H24*$H$11+I24*$I$11+J24*$J$11+K24*$K$11+L24*$L$11+M24*$M$11+N24*$N$11+O24*$O$11+P24*$P$11+Q24*$Q$11+R24*$R$11+S24*$S$11+T24*$T$11+U24*$U$11+V24*$V$11+W24*$W$11+X24*$X$11+Y24*$Y$11+Z24*$Z$11+AA24*$Z$11+AB24*$AB$11+AC24*$AC$11+AD24*$AD$11+AE24*$AE$11+AF24*$AF$11+AG24*$AG$11+AH24*$AH$11+AI24*$AI$11</f>
        <v>0</v>
      </c>
    </row>
    <row r="25" spans="1:36" x14ac:dyDescent="0.2">
      <c r="A25" s="54" t="s">
        <v>25</v>
      </c>
      <c r="B25" s="79"/>
      <c r="C25" s="79"/>
      <c r="D25" s="79"/>
      <c r="E25" s="142"/>
      <c r="F25" s="52"/>
      <c r="G25" s="144">
        <f t="shared" si="0"/>
        <v>0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</row>
    <row r="26" spans="1:36" x14ac:dyDescent="0.2">
      <c r="A26" s="19">
        <f>1+A24</f>
        <v>111</v>
      </c>
      <c r="B26" s="78"/>
      <c r="C26" s="78"/>
      <c r="D26" s="78" t="s">
        <v>230</v>
      </c>
      <c r="E26" s="139">
        <v>2</v>
      </c>
      <c r="G26" s="144">
        <f t="shared" si="0"/>
        <v>172800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4">
        <f>G26+H26*$H$11+I26*$I$11+J26*$J$11+K26*$K$11+L26*$L$11+M26*$M$11+N26*$N$11+O26*$O$11+P26*$P$11+Q26*$Q$11+R26*$R$11+S26*$S$11+T26*$T$11+U26*$U$11+V26*$V$11+W26*$W$11+X26*$X$11+Y26*$Y$11+Z26*$Z$11+AA26*$Z$11+AB26*$AB$11+AC26*$AC$11+AD26*$AD$11+AE26*$AE$11+AF26*$AF$11+AG26*$AG$11+AH26*$AH$11+AI26*$AI$11</f>
        <v>172800</v>
      </c>
    </row>
    <row r="27" spans="1:36" x14ac:dyDescent="0.2">
      <c r="A27" s="23">
        <f>A26+1</f>
        <v>112</v>
      </c>
      <c r="B27" s="24"/>
      <c r="C27" s="43"/>
      <c r="D27" s="43"/>
      <c r="E27" s="140"/>
      <c r="F27" s="80"/>
      <c r="G27" s="144">
        <f t="shared" si="0"/>
        <v>0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5">
        <f>G27+H27*$H$11+I27*$I$11+J27*$J$11+K27*$K$11+L27*$L$11+M27*$M$11+N27*$N$11+O27*$O$11+P27*$P$11+Q27*$Q$11+R27*$R$11+S27*$S$11+T27*$T$11+U27*$U$11+V27*$V$11+W27*$W$11+X27*$X$11+Y27*$Y$11+Z27*$Z$11+AA27*$Z$11+AB27*$AB$11+AC27*$AC$11+AD27*$AD$11+AE27*$AE$11+AF27*$AF$11+AG27*$AG$11+AH27*$AH$11+AI27*$AI$11</f>
        <v>0</v>
      </c>
    </row>
    <row r="28" spans="1:36" x14ac:dyDescent="0.2">
      <c r="A28" s="19">
        <f>A27+1</f>
        <v>113</v>
      </c>
      <c r="B28" s="15"/>
      <c r="C28" s="13"/>
      <c r="D28" s="13"/>
      <c r="E28" s="139"/>
      <c r="G28" s="144">
        <f t="shared" si="0"/>
        <v>0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4">
        <f>G28+H28*$H$11+I28*$I$11+J28*$J$11+K28*$K$11+L28*$L$11+M28*$M$11+N28*$N$11+O28*$O$11+P28*$P$11+Q28*$Q$11+R28*$R$11+S28*$S$11+T28*$T$11+U28*$U$11+V28*$V$11+W28*$W$11+X28*$X$11+Y28*$Y$11+Z28*$Z$11+AA28*$Z$11+AB28*$AB$11+AC28*$AC$11+AD28*$AD$11+AE28*$AE$11+AF28*$AF$11+AG28*$AG$11+AH28*$AH$11+AI28*$AI$11</f>
        <v>0</v>
      </c>
    </row>
    <row r="29" spans="1:36" x14ac:dyDescent="0.2">
      <c r="A29" s="23">
        <f>A28+1</f>
        <v>114</v>
      </c>
      <c r="B29" s="24"/>
      <c r="C29" s="43"/>
      <c r="D29" s="43" t="s">
        <v>220</v>
      </c>
      <c r="E29" s="140">
        <v>3</v>
      </c>
      <c r="F29" s="80"/>
      <c r="G29" s="144">
        <f t="shared" si="0"/>
        <v>259200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5">
        <f>G29+H29*$H$11+I29*$I$11+J29*$J$11+K29*$K$11+L29*$L$11+M29*$M$11+N29*$N$11+O29*$O$11+P29*$P$11+Q29*$Q$11+R29*$R$11+S29*$S$11+T29*$T$11+U29*$U$11+V29*$V$11+W29*$W$11+X29*$X$11+Y29*$Y$11+Z29*$Z$11+AA29*$Z$11+AB29*$AB$11+AC29*$AC$11+AD29*$AD$11+AE29*$AE$11+AF29*$AF$11+AG29*$AG$11+AH29*$AH$11+AI29*$AI$11</f>
        <v>259200</v>
      </c>
    </row>
    <row r="30" spans="1:36" x14ac:dyDescent="0.2">
      <c r="A30" s="19">
        <f>A29+1</f>
        <v>115</v>
      </c>
      <c r="B30" s="15"/>
      <c r="C30" s="13"/>
      <c r="D30" s="13" t="s">
        <v>201</v>
      </c>
      <c r="E30" s="139"/>
      <c r="G30" s="144">
        <f t="shared" si="0"/>
        <v>0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4">
        <f>G30+H30*$H$11+I30*$I$11+J30*$J$11+K30*$K$11+L30*$L$11+M30*$M$11+N30*$N$11+O30*$O$11+P30*$P$11+Q30*$Q$11+R30*$R$11+S30*$S$11+T30*$T$11+U30*$U$11+V30*$V$11+W30*$W$11+X30*$X$11+Y30*$Y$11+Z30*$Z$11+AA30*$Z$11+AB30*$AB$11+AC30*$AC$11+AD30*$AD$11+AE30*$AE$11+AF30*$AF$11+AG30*$AG$11+AH30*$AH$11+AI30*$AI$11</f>
        <v>0</v>
      </c>
    </row>
    <row r="31" spans="1:36" x14ac:dyDescent="0.2">
      <c r="A31" s="54" t="s">
        <v>27</v>
      </c>
      <c r="B31" s="79"/>
      <c r="C31" s="79"/>
      <c r="D31" s="79" t="s">
        <v>233</v>
      </c>
      <c r="E31" s="142">
        <v>2</v>
      </c>
      <c r="F31" s="52"/>
      <c r="G31" s="144">
        <f t="shared" si="0"/>
        <v>172800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</row>
    <row r="32" spans="1:36" x14ac:dyDescent="0.2">
      <c r="A32" s="19">
        <f>1+A30</f>
        <v>116</v>
      </c>
      <c r="B32" s="78"/>
      <c r="C32" s="78"/>
      <c r="D32" s="78" t="s">
        <v>234</v>
      </c>
      <c r="E32" s="139">
        <v>3</v>
      </c>
      <c r="G32" s="144">
        <f t="shared" si="0"/>
        <v>259200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4">
        <f>G32+H32*$H$11+I32*$I$11+J32*$J$11+K32*$K$11+L32*$L$11+M32*$M$11+N32*$N$11+O32*$O$11+P32*$P$11+Q32*$Q$11+R32*$R$11+S32*$S$11+T32*$T$11+U32*$U$11+V32*$V$11+W32*$W$11+X32*$X$11+Y32*$Y$11+Z32*$Z$11+AA32*$Z$11+AB32*$AB$11+AC32*$AC$11+AD32*$AD$11+AE32*$AE$11+AF32*$AF$11+AG32*$AG$11+AH32*$AH$11+AI32*$AI$11</f>
        <v>259200</v>
      </c>
    </row>
    <row r="33" spans="1:36" x14ac:dyDescent="0.2">
      <c r="A33" s="23">
        <f>A32+1</f>
        <v>117</v>
      </c>
      <c r="B33" s="24"/>
      <c r="C33" s="43"/>
      <c r="D33" s="43" t="s">
        <v>235</v>
      </c>
      <c r="E33" s="140">
        <v>2</v>
      </c>
      <c r="F33" s="80"/>
      <c r="G33" s="144">
        <f t="shared" si="0"/>
        <v>172800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5">
        <f>G33+H33*$H$11+I33*$I$11+J33*$J$11+K33*$K$11+L33*$L$11+M33*$M$11+N33*$N$11+O33*$O$11+P33*$P$11+Q33*$Q$11+R33*$R$11+S33*$S$11+T33*$T$11+U33*$U$11+V33*$V$11+W33*$W$11+X33*$X$11+Y33*$Y$11+Z33*$Z$11+AA33*$Z$11+AB33*$AB$11+AC33*$AC$11+AD33*$AD$11+AE33*$AE$11+AF33*$AF$11+AG33*$AG$11+AH33*$AH$11+AI33*$AI$11</f>
        <v>172800</v>
      </c>
    </row>
    <row r="34" spans="1:36" x14ac:dyDescent="0.2">
      <c r="A34" s="19">
        <f>A33+1</f>
        <v>118</v>
      </c>
      <c r="B34" s="15"/>
      <c r="C34" s="13"/>
      <c r="D34" s="13"/>
      <c r="E34" s="139"/>
      <c r="G34" s="144">
        <f t="shared" si="0"/>
        <v>0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4">
        <f>G34+H34*$H$11+I34*$I$11+J34*$J$11+K34*$K$11+L34*$L$11+M34*$M$11+N34*$N$11+O34*$O$11+P34*$P$11+Q34*$Q$11+R34*$R$11+S34*$S$11+T34*$T$11+U34*$U$11+V34*$V$11+W34*$W$11+X34*$X$11+Y34*$Y$11+Z34*$Z$11+AA34*$Z$11+AB34*$AB$11+AC34*$AC$11+AD34*$AD$11+AE34*$AE$11+AF34*$AF$11+AG34*$AG$11+AH34*$AH$11+AI34*$AI$11</f>
        <v>0</v>
      </c>
    </row>
    <row r="35" spans="1:36" x14ac:dyDescent="0.2">
      <c r="A35" s="23">
        <f>A34+1</f>
        <v>119</v>
      </c>
      <c r="B35" s="24"/>
      <c r="C35" s="43"/>
      <c r="D35" s="43" t="s">
        <v>219</v>
      </c>
      <c r="E35" s="140">
        <v>1</v>
      </c>
      <c r="F35" s="80"/>
      <c r="G35" s="144">
        <f t="shared" si="0"/>
        <v>86400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5">
        <f>G35+H35*$H$11+I35*$I$11+J35*$J$11+K35*$K$11+L35*$L$11+M35*$M$11+N35*$N$11+O35*$O$11+P35*$P$11+Q35*$Q$11+R35*$R$11+S35*$S$11+T35*$T$11+U35*$U$11+V35*$V$11+W35*$W$11+X35*$X$11+Y35*$Y$11+Z35*$Z$11+AA35*$Z$11+AB35*$AB$11+AC35*$AC$11+AD35*$AD$11+AE35*$AE$11+AF35*$AF$11+AG35*$AG$11+AH35*$AH$11+AI35*$AI$11</f>
        <v>86400</v>
      </c>
    </row>
    <row r="36" spans="1:36" x14ac:dyDescent="0.2">
      <c r="A36" s="19">
        <f>A35+1</f>
        <v>120</v>
      </c>
      <c r="B36" s="15"/>
      <c r="C36" s="13"/>
      <c r="D36" s="13" t="s">
        <v>223</v>
      </c>
      <c r="E36" s="139"/>
      <c r="G36" s="144">
        <f t="shared" si="0"/>
        <v>0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4">
        <f>G36+H36*$H$11+I36*$I$11+J36*$J$11+K36*$K$11+L36*$L$11+M36*$M$11+N36*$N$11+O36*$O$11+P36*$P$11+Q36*$Q$11+R36*$R$11+S36*$S$11+T36*$T$11+U36*$U$11+V36*$V$11+W36*$W$11+X36*$X$11+Y36*$Y$11+Z36*$Z$11+AA36*$Z$11+AB36*$AB$11+AC36*$AC$11+AD36*$AD$11+AE36*$AE$11+AF36*$AF$11+AG36*$AG$11+AH36*$AH$11+AI36*$AI$11</f>
        <v>0</v>
      </c>
    </row>
    <row r="37" spans="1:36" ht="16" thickBot="1" x14ac:dyDescent="0.25">
      <c r="A37" s="56" t="s">
        <v>24</v>
      </c>
      <c r="B37" s="79"/>
      <c r="C37" s="79"/>
      <c r="D37" s="79" t="s">
        <v>224</v>
      </c>
      <c r="E37" s="142"/>
      <c r="F37" s="52"/>
      <c r="G37" s="144">
        <f t="shared" si="0"/>
        <v>0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</row>
    <row r="38" spans="1:36" x14ac:dyDescent="0.2">
      <c r="A38" s="19">
        <f>1+A36</f>
        <v>121</v>
      </c>
      <c r="B38" s="78"/>
      <c r="C38" s="78"/>
      <c r="D38" s="78" t="s">
        <v>225</v>
      </c>
      <c r="E38" s="139">
        <v>2</v>
      </c>
      <c r="G38" s="144">
        <f t="shared" si="0"/>
        <v>172800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4">
        <f>G38+H38*$H$11+I38*$I$11+J38*$J$11+K38*$K$11+L38*$L$11+M38*$M$11+N38*$N$11+O38*$O$11+P38*$P$11+Q38*$Q$11+R38*$R$11+S38*$S$11+T38*$T$11+U38*$U$11+V38*$V$11+W38*$W$11+X38*$X$11+Y38*$Y$11+Z38*$Z$11+AA38*$Z$11+AB38*$AB$11+AC38*$AC$11+AD38*$AD$11+AE38*$AE$11+AF38*$AF$11+AG38*$AG$11+AH38*$AH$11+AI38*$AI$11</f>
        <v>172800</v>
      </c>
    </row>
    <row r="39" spans="1:36" x14ac:dyDescent="0.2">
      <c r="A39" s="23">
        <f>A38+1</f>
        <v>122</v>
      </c>
      <c r="B39" s="24"/>
      <c r="C39" s="43"/>
      <c r="D39" s="43" t="s">
        <v>213</v>
      </c>
      <c r="E39" s="140">
        <v>1</v>
      </c>
      <c r="F39" s="80"/>
      <c r="G39" s="144">
        <f t="shared" si="0"/>
        <v>86400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5">
        <f>G39+H39*$H$11+I39*$I$11+J39*$J$11+K39*$K$11+L39*$L$11+M39*$M$11+N39*$N$11+O39*$O$11+P39*$P$11+Q39*$Q$11+R39*$R$11+S39*$S$11+T39*$T$11+U39*$U$11+V39*$V$11+W39*$W$11+X39*$X$11+Y39*$Y$11+Z39*$Z$11+AA39*$Z$11+AB39*$AB$11+AC39*$AC$11+AD39*$AD$11+AE39*$AE$11+AF39*$AF$11+AG39*$AG$11+AH39*$AH$11+AI39*$AI$11</f>
        <v>86400</v>
      </c>
    </row>
    <row r="40" spans="1:36" x14ac:dyDescent="0.2">
      <c r="A40" s="19">
        <f>A39+1</f>
        <v>123</v>
      </c>
      <c r="B40" s="15"/>
      <c r="C40" s="13"/>
      <c r="D40" s="13" t="s">
        <v>236</v>
      </c>
      <c r="E40" s="139">
        <v>1</v>
      </c>
      <c r="G40" s="144">
        <f t="shared" si="0"/>
        <v>86400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4">
        <f>G40+H40*$H$11+I40*$I$11+J40*$J$11+K40*$K$11+L40*$L$11+M40*$M$11+N40*$N$11+O40*$O$11+P40*$P$11+Q40*$Q$11+R40*$R$11+S40*$S$11+T40*$T$11+U40*$U$11+V40*$V$11+W40*$W$11+X40*$X$11+Y40*$Y$11+Z40*$Z$11+AA40*$Z$11+AB40*$AB$11+AC40*$AC$11+AD40*$AD$11+AE40*$AE$11+AF40*$AF$11+AG40*$AG$11+AH40*$AH$11+AI40*$AI$11</f>
        <v>86400</v>
      </c>
    </row>
    <row r="41" spans="1:36" x14ac:dyDescent="0.2">
      <c r="A41" s="23">
        <f>A40+1</f>
        <v>124</v>
      </c>
      <c r="B41" s="24"/>
      <c r="C41" s="43"/>
      <c r="D41" s="43" t="s">
        <v>226</v>
      </c>
      <c r="E41" s="140">
        <v>3</v>
      </c>
      <c r="F41" s="80"/>
      <c r="G41" s="144">
        <f t="shared" si="0"/>
        <v>259200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5">
        <f>G41+H41*$H$11+I41*$I$11+J41*$J$11+K41*$K$11+L41*$L$11+M41*$M$11+N41*$N$11+O41*$O$11+P41*$P$11+Q41*$Q$11+R41*$R$11+S41*$S$11+T41*$T$11+U41*$U$11+V41*$V$11+W41*$W$11+X41*$X$11+Y41*$Y$11+Z41*$Z$11+AA41*$Z$11+AB41*$AB$11+AC41*$AC$11+AD41*$AD$11+AE41*$AE$11+AF41*$AF$11+AG41*$AG$11+AH41*$AH$11+AI41*$AI$11</f>
        <v>259200</v>
      </c>
    </row>
    <row r="42" spans="1:36" x14ac:dyDescent="0.2">
      <c r="A42" s="19">
        <f>A41+1</f>
        <v>125</v>
      </c>
      <c r="B42" s="15"/>
      <c r="C42" s="13"/>
      <c r="D42" s="13" t="s">
        <v>237</v>
      </c>
      <c r="E42" s="139">
        <v>2</v>
      </c>
      <c r="G42" s="144">
        <f t="shared" si="0"/>
        <v>172800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4">
        <f>G42+H42*$H$11+I42*$I$11+J42*$J$11+K42*$K$11+L42*$L$11+M42*$M$11+N42*$N$11+O42*$O$11+P42*$P$11+Q42*$Q$11+R42*$R$11+S42*$S$11+T42*$T$11+U42*$U$11+V42*$V$11+W42*$W$11+X42*$X$11+Y42*$Y$11+Z42*$Z$11+AA42*$Z$11+AB42*$AB$11+AC42*$AC$11+AD42*$AD$11+AE42*$AE$11+AF42*$AF$11+AG42*$AG$11+AH42*$AH$11+AI42*$AI$11</f>
        <v>172800</v>
      </c>
    </row>
    <row r="43" spans="1:36" x14ac:dyDescent="0.2">
      <c r="B43" s="78"/>
      <c r="C43" s="78"/>
      <c r="D43" s="78"/>
      <c r="E43" s="142"/>
      <c r="F43" s="52"/>
      <c r="G43" s="144">
        <f t="shared" si="0"/>
        <v>0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</row>
    <row r="44" spans="1:36" x14ac:dyDescent="0.2">
      <c r="E44" s="139"/>
      <c r="G44" s="144">
        <f t="shared" si="0"/>
        <v>0</v>
      </c>
      <c r="AJ44" s="84">
        <f>G44+H44*$H$11+I44*$I$11+J44*$J$11+K44*$K$11+L44*$L$11+M44*$M$11+N44*$N$11+O44*$O$11+P44*$P$11+Q44*$Q$11+R44*$R$11+S44*$S$11+T44*$T$11+U44*$U$11+V44*$V$11+W44*$W$11+X44*$X$11+Y44*$Y$11+Z44*$Z$11+AA44*$Z$11+AB44*$AB$11+AC44*$AC$11+AD44*$AD$11+AE44*$AE$11+AF44*$AF$11+AG44*$AG$11+AH44*$AH$11+AI44*$AI$11</f>
        <v>0</v>
      </c>
    </row>
    <row r="45" spans="1:36" x14ac:dyDescent="0.2">
      <c r="E45" s="139"/>
      <c r="G45" s="144">
        <f t="shared" si="0"/>
        <v>0</v>
      </c>
      <c r="AJ45" s="85">
        <f>G45+H45*$H$11+I45*$I$11+J45*$J$11+K45*$K$11+L45*$L$11+M45*$M$11+N45*$N$11+O45*$O$11+P45*$P$11+Q45*$Q$11+R45*$R$11+S45*$S$11+T45*$T$11+U45*$U$11+V45*$V$11+W45*$W$11+X45*$X$11+Y45*$Y$11+Z45*$Z$11+AA45*$Z$11+AB45*$AB$11+AC45*$AC$11+AD45*$AD$11+AE45*$AE$11+AF45*$AF$11+AG45*$AG$11+AH45*$AH$11+AI45*$AI$11</f>
        <v>0</v>
      </c>
    </row>
    <row r="46" spans="1:36" x14ac:dyDescent="0.2">
      <c r="E46" s="139"/>
      <c r="G46" s="144">
        <f t="shared" si="0"/>
        <v>0</v>
      </c>
      <c r="AJ46" s="84">
        <f>G46+H46*$H$11+I46*$I$11+J46*$J$11+K46*$K$11+L46*$L$11+M46*$M$11+N46*$N$11+O46*$O$11+P46*$P$11+Q46*$Q$11+R46*$R$11+S46*$S$11+T46*$T$11+U46*$U$11+V46*$V$11+W46*$W$11+X46*$X$11+Y46*$Y$11+Z46*$Z$11+AA46*$Z$11+AB46*$AB$11+AC46*$AC$11+AD46*$AD$11+AE46*$AE$11+AF46*$AF$11+AG46*$AG$11+AH46*$AH$11+AI46*$AI$11</f>
        <v>0</v>
      </c>
    </row>
    <row r="47" spans="1:36" x14ac:dyDescent="0.2">
      <c r="E47" s="139"/>
      <c r="AJ47" s="85">
        <f>G47+H47*$H$11+I47*$I$11+J47*$J$11+K47*$K$11+L47*$L$11+M47*$M$11+N47*$N$11+O47*$O$11+P47*$P$11+Q47*$Q$11+R47*$R$11+S47*$S$11+T47*$T$11+U47*$U$11+V47*$V$11+W47*$W$11+X47*$X$11+Y47*$Y$11+Z47*$Z$11+AA47*$Z$11+AB47*$AB$11+AC47*$AC$11+AD47*$AD$11+AE47*$AE$11+AF47*$AF$11+AG47*$AG$11+AH47*$AH$11+AI47*$AI$11</f>
        <v>0</v>
      </c>
    </row>
    <row r="48" spans="1:36" x14ac:dyDescent="0.2">
      <c r="D48" t="s">
        <v>229</v>
      </c>
      <c r="E48" s="139"/>
      <c r="AJ48" s="84">
        <f>G48+H48*$H$11+I48*$I$11+J48*$J$11+K48*$K$11+L48*$L$11+M48*$M$11+N48*$N$11+O48*$O$11+P48*$P$11+Q48*$Q$11+R48*$R$11+S48*$S$11+T48*$T$11+U48*$U$11+V48*$V$11+W48*$W$11+X48*$X$11+Y48*$Y$11+Z48*$Z$11+AA48*$Z$11+AB48*$AB$11+AC48*$AC$11+AD48*$AD$11+AE48*$AE$11+AF48*$AF$11+AG48*$AG$11+AH48*$AH$11+AI48*$AI$11</f>
        <v>0</v>
      </c>
    </row>
    <row r="51" spans="4:4" x14ac:dyDescent="0.2">
      <c r="D51" t="s">
        <v>238</v>
      </c>
    </row>
    <row r="65" spans="2:7" x14ac:dyDescent="0.2">
      <c r="D65" t="s">
        <v>196</v>
      </c>
      <c r="E65" t="s">
        <v>147</v>
      </c>
    </row>
    <row r="66" spans="2:7" x14ac:dyDescent="0.2">
      <c r="D66" t="s">
        <v>212</v>
      </c>
    </row>
    <row r="72" spans="2:7" x14ac:dyDescent="0.2">
      <c r="B72">
        <v>69</v>
      </c>
      <c r="D72" t="s">
        <v>249</v>
      </c>
      <c r="E72" t="s">
        <v>167</v>
      </c>
      <c r="F72" s="4">
        <v>0.43055555555555558</v>
      </c>
      <c r="G72" s="4">
        <v>0.47083333333333338</v>
      </c>
    </row>
    <row r="73" spans="2:7" x14ac:dyDescent="0.2">
      <c r="B73">
        <v>19</v>
      </c>
      <c r="D73" t="s">
        <v>251</v>
      </c>
      <c r="E73" t="s">
        <v>145</v>
      </c>
      <c r="F73" s="4">
        <v>0.45416666666666666</v>
      </c>
      <c r="G73" s="4">
        <v>0.47291666666666665</v>
      </c>
    </row>
    <row r="74" spans="2:7" x14ac:dyDescent="0.2">
      <c r="B74">
        <v>20</v>
      </c>
      <c r="D74" t="s">
        <v>250</v>
      </c>
      <c r="E74" t="s">
        <v>145</v>
      </c>
      <c r="F74" s="4">
        <v>0.45694444444444443</v>
      </c>
      <c r="G74" s="4">
        <v>0.47500000000000003</v>
      </c>
    </row>
    <row r="75" spans="2:7" x14ac:dyDescent="0.2">
      <c r="D75" t="s">
        <v>183</v>
      </c>
      <c r="E75" t="s">
        <v>239</v>
      </c>
      <c r="F75" s="4">
        <v>0.4597222222222222</v>
      </c>
      <c r="G75" s="4">
        <v>0.4770833333333333</v>
      </c>
    </row>
    <row r="76" spans="2:7" x14ac:dyDescent="0.2">
      <c r="D76" t="s">
        <v>16</v>
      </c>
      <c r="E76" t="s">
        <v>240</v>
      </c>
      <c r="F76" s="4">
        <v>0.46249999999999997</v>
      </c>
      <c r="G76" s="4">
        <v>0.47916666666666669</v>
      </c>
    </row>
    <row r="77" spans="2:7" x14ac:dyDescent="0.2">
      <c r="D77" t="s">
        <v>165</v>
      </c>
      <c r="E77" t="s">
        <v>145</v>
      </c>
      <c r="F77" s="4">
        <v>0.46527777777777773</v>
      </c>
      <c r="G77" s="4">
        <v>0.48125000000000001</v>
      </c>
    </row>
    <row r="78" spans="2:7" x14ac:dyDescent="0.2">
      <c r="F78" s="4">
        <v>0.4680555555555555</v>
      </c>
      <c r="G78" s="4">
        <v>0.48333333333333334</v>
      </c>
    </row>
    <row r="80" spans="2:7" x14ac:dyDescent="0.2">
      <c r="F80" s="4">
        <v>0.48541666666666666</v>
      </c>
      <c r="G80" s="4">
        <v>0.50486111111111109</v>
      </c>
    </row>
    <row r="81" spans="2:7" x14ac:dyDescent="0.2">
      <c r="F81" s="4">
        <v>0.48819444444444443</v>
      </c>
      <c r="G81" s="4">
        <v>0.50694444444444442</v>
      </c>
    </row>
    <row r="82" spans="2:7" x14ac:dyDescent="0.2">
      <c r="F82" s="4">
        <v>0.4909722222222222</v>
      </c>
      <c r="G82" s="4">
        <v>0.50902777777777775</v>
      </c>
    </row>
    <row r="83" spans="2:7" x14ac:dyDescent="0.2">
      <c r="F83" s="4">
        <v>0.49374999999999997</v>
      </c>
      <c r="G83" s="4">
        <v>0.51111111111111118</v>
      </c>
    </row>
    <row r="84" spans="2:7" x14ac:dyDescent="0.2">
      <c r="F84" s="4">
        <v>0.49652777777777773</v>
      </c>
      <c r="G84" s="4">
        <v>0.5131944444444444</v>
      </c>
    </row>
    <row r="85" spans="2:7" x14ac:dyDescent="0.2">
      <c r="F85" s="4">
        <v>0.4993055555555555</v>
      </c>
      <c r="G85" s="4">
        <v>0.51527777777777783</v>
      </c>
    </row>
    <row r="86" spans="2:7" x14ac:dyDescent="0.2">
      <c r="B86">
        <v>70</v>
      </c>
      <c r="D86" t="s">
        <v>252</v>
      </c>
      <c r="E86" t="s">
        <v>167</v>
      </c>
      <c r="F86" s="4">
        <v>0.50208333333333333</v>
      </c>
      <c r="G86" s="4">
        <v>0.51736111111111105</v>
      </c>
    </row>
    <row r="98" spans="4:5" x14ac:dyDescent="0.2">
      <c r="D98" t="s">
        <v>241</v>
      </c>
    </row>
    <row r="99" spans="4:5" x14ac:dyDescent="0.2">
      <c r="D99" t="s">
        <v>242</v>
      </c>
      <c r="E99" t="s">
        <v>153</v>
      </c>
    </row>
    <row r="100" spans="4:5" x14ac:dyDescent="0.2">
      <c r="D100" t="s">
        <v>164</v>
      </c>
      <c r="E100" t="s">
        <v>147</v>
      </c>
    </row>
    <row r="105" spans="4:5" x14ac:dyDescent="0.2">
      <c r="D105" t="s">
        <v>243</v>
      </c>
    </row>
    <row r="108" spans="4:5" x14ac:dyDescent="0.2">
      <c r="D108" t="s">
        <v>248</v>
      </c>
      <c r="E108" t="s">
        <v>181</v>
      </c>
    </row>
    <row r="119" spans="4:7" x14ac:dyDescent="0.2">
      <c r="D119" t="s">
        <v>244</v>
      </c>
    </row>
    <row r="120" spans="4:7" x14ac:dyDescent="0.2">
      <c r="D120" t="s">
        <v>198</v>
      </c>
      <c r="E120" t="s">
        <v>154</v>
      </c>
    </row>
    <row r="123" spans="4:7" x14ac:dyDescent="0.2">
      <c r="D123" t="s">
        <v>197</v>
      </c>
      <c r="E123" t="s">
        <v>154</v>
      </c>
    </row>
    <row r="126" spans="4:7" x14ac:dyDescent="0.2">
      <c r="G126" s="4">
        <v>0.72291666666666676</v>
      </c>
    </row>
    <row r="127" spans="4:7" x14ac:dyDescent="0.2">
      <c r="G127" s="4">
        <v>0.72499999999999998</v>
      </c>
    </row>
    <row r="128" spans="4:7" x14ac:dyDescent="0.2">
      <c r="D128" t="s">
        <v>118</v>
      </c>
      <c r="G128" s="4">
        <v>0.7270833333333333</v>
      </c>
    </row>
    <row r="129" spans="2:7" x14ac:dyDescent="0.2">
      <c r="D129" t="s">
        <v>246</v>
      </c>
      <c r="G129" s="4">
        <v>0.72916666666666663</v>
      </c>
    </row>
    <row r="130" spans="2:7" x14ac:dyDescent="0.2">
      <c r="G130" s="4">
        <v>0.73125000000000007</v>
      </c>
    </row>
    <row r="131" spans="2:7" x14ac:dyDescent="0.2">
      <c r="G131" s="4">
        <v>0.73333333333333339</v>
      </c>
    </row>
    <row r="132" spans="2:7" x14ac:dyDescent="0.2">
      <c r="B132">
        <v>67</v>
      </c>
      <c r="D132" t="s">
        <v>245</v>
      </c>
      <c r="E132" t="s">
        <v>145</v>
      </c>
      <c r="F132" s="4">
        <v>0.71736111111111101</v>
      </c>
      <c r="G132" s="4">
        <v>0.73541666666666661</v>
      </c>
    </row>
    <row r="133" spans="2:7" x14ac:dyDescent="0.2">
      <c r="B133">
        <v>68</v>
      </c>
      <c r="D133" t="s">
        <v>247</v>
      </c>
      <c r="E133" t="s">
        <v>163</v>
      </c>
      <c r="F133" s="4">
        <v>0.72013888888888899</v>
      </c>
      <c r="G133" s="4">
        <v>0.73749999999999993</v>
      </c>
    </row>
  </sheetData>
  <pageMargins left="0.11811023622047245" right="0.31496062992125984" top="0.15748031496062992" bottom="0.19685039370078741" header="0.11811023622047245" footer="0.11811023622047245"/>
  <pageSetup paperSize="9" scale="3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9</vt:i4>
      </vt:variant>
    </vt:vector>
  </HeadingPairs>
  <TitlesOfParts>
    <vt:vector size="19" baseType="lpstr">
      <vt:lpstr>Startlijst</vt:lpstr>
      <vt:lpstr>Blad2</vt:lpstr>
      <vt:lpstr>1e manche zaterdag</vt:lpstr>
      <vt:lpstr>2e manche zaterdag</vt:lpstr>
      <vt:lpstr>Uitslag zaterdag</vt:lpstr>
      <vt:lpstr>1e manche zondag</vt:lpstr>
      <vt:lpstr>2e manche zondag</vt:lpstr>
      <vt:lpstr>Uitslag zondag</vt:lpstr>
      <vt:lpstr>Finale</vt:lpstr>
      <vt:lpstr>Uitslag Finale</vt:lpstr>
      <vt:lpstr>'1e manche zaterdag'!Afdrukbereik</vt:lpstr>
      <vt:lpstr>'1e manche zondag'!Afdrukbereik</vt:lpstr>
      <vt:lpstr>'2e manche zaterdag'!Afdrukbereik</vt:lpstr>
      <vt:lpstr>'2e manche zondag'!Afdrukbereik</vt:lpstr>
      <vt:lpstr>Finale!Afdrukbereik</vt:lpstr>
      <vt:lpstr>Startlijst!Afdrukbereik</vt:lpstr>
      <vt:lpstr>'Uitslag Finale'!Afdrukbereik</vt:lpstr>
      <vt:lpstr>'Uitslag zaterdag'!Afdrukbereik</vt:lpstr>
      <vt:lpstr>'Uitslag zondag'!Afdrukbereik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Riëtte</dc:creator>
  <cp:lastModifiedBy>Meike Paridaans | MP Horses</cp:lastModifiedBy>
  <cp:lastPrinted>2020-01-04T15:45:41Z</cp:lastPrinted>
  <dcterms:created xsi:type="dcterms:W3CDTF">2018-10-13T14:44:44Z</dcterms:created>
  <dcterms:modified xsi:type="dcterms:W3CDTF">2024-02-29T08:45:08Z</dcterms:modified>
</cp:coreProperties>
</file>