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Uitslaglijst zondag" sheetId="1" r:id="rId1"/>
    <sheet name="Uitslag zaterdag" sheetId="2" r:id="rId2"/>
  </sheets>
  <definedNames/>
  <calcPr fullCalcOnLoad="1"/>
</workbook>
</file>

<file path=xl/sharedStrings.xml><?xml version="1.0" encoding="utf-8"?>
<sst xmlns="http://schemas.openxmlformats.org/spreadsheetml/2006/main" count="440" uniqueCount="131">
  <si>
    <t>Naam</t>
  </si>
  <si>
    <t>Denekamp</t>
  </si>
  <si>
    <t>Rijssen</t>
  </si>
  <si>
    <t>Lemgo</t>
  </si>
  <si>
    <t>Lucas Kleine</t>
  </si>
  <si>
    <t>Linde</t>
  </si>
  <si>
    <t>Marijke Hammink</t>
  </si>
  <si>
    <t>Bornebroek</t>
  </si>
  <si>
    <t>Bjorn Stegeman</t>
  </si>
  <si>
    <t>Haaksbergen</t>
  </si>
  <si>
    <t>John Bartelink</t>
  </si>
  <si>
    <t>Oldenzaal</t>
  </si>
  <si>
    <t>Markelo</t>
  </si>
  <si>
    <t>Gina Mensen</t>
  </si>
  <si>
    <t>Hoogstede</t>
  </si>
  <si>
    <t>Enschede</t>
  </si>
  <si>
    <t>Ina Heeke</t>
  </si>
  <si>
    <t>Ibbenburen</t>
  </si>
  <si>
    <t>Laurens Pouwels</t>
  </si>
  <si>
    <t>Johan Spenkelink</t>
  </si>
  <si>
    <t>Ootmarsum</t>
  </si>
  <si>
    <t>Pascal Donders</t>
  </si>
  <si>
    <t>Mander</t>
  </si>
  <si>
    <t>Vasse</t>
  </si>
  <si>
    <t>Antonie ter Harmsel</t>
  </si>
  <si>
    <t>Lonneker</t>
  </si>
  <si>
    <t>Ringe</t>
  </si>
  <si>
    <t>Straf</t>
  </si>
  <si>
    <t>Gereden</t>
  </si>
  <si>
    <t>Tijd</t>
  </si>
  <si>
    <t xml:space="preserve">Tot. straf </t>
  </si>
  <si>
    <t xml:space="preserve">Gereden </t>
  </si>
  <si>
    <t>Tot. Straf</t>
  </si>
  <si>
    <t>Rubriek 1-po</t>
  </si>
  <si>
    <t xml:space="preserve">Hindernissen ronde 1: </t>
  </si>
  <si>
    <t xml:space="preserve">Toegestane tijd </t>
  </si>
  <si>
    <t>seconden</t>
  </si>
  <si>
    <t>punt</t>
  </si>
  <si>
    <t>fout</t>
  </si>
  <si>
    <t>punten</t>
  </si>
  <si>
    <t>Hindernissen ronde 2</t>
  </si>
  <si>
    <t>tijd</t>
  </si>
  <si>
    <t xml:space="preserve">punten </t>
  </si>
  <si>
    <t>Nr.</t>
  </si>
  <si>
    <t>plaats</t>
  </si>
  <si>
    <t>b</t>
  </si>
  <si>
    <t>c</t>
  </si>
  <si>
    <t>d</t>
  </si>
  <si>
    <t>hind</t>
  </si>
  <si>
    <t>sec</t>
  </si>
  <si>
    <t>R 1</t>
  </si>
  <si>
    <t>R 2</t>
  </si>
  <si>
    <t>R 1 + R2</t>
  </si>
  <si>
    <t>1-Po</t>
  </si>
  <si>
    <t>Rubriek 2-po</t>
  </si>
  <si>
    <t>2-Po</t>
  </si>
  <si>
    <t>Rubriek 1-pa</t>
  </si>
  <si>
    <t>1-Pa</t>
  </si>
  <si>
    <t>Rubriek 2-pa</t>
  </si>
  <si>
    <t>2-Pa</t>
  </si>
  <si>
    <t>Henk Mulder</t>
  </si>
  <si>
    <t>Hengelo</t>
  </si>
  <si>
    <t>Gerard Siemerink</t>
  </si>
  <si>
    <t>Herman Hampsink</t>
  </si>
  <si>
    <t>tijd 2e manch</t>
  </si>
  <si>
    <t>Moniek Rijborsch</t>
  </si>
  <si>
    <t>Christian Cöper</t>
  </si>
  <si>
    <t>Nijverdal</t>
  </si>
  <si>
    <t>Bert Albrecht</t>
  </si>
  <si>
    <t>Wangerland</t>
  </si>
  <si>
    <t>Willibrod Woertman</t>
  </si>
  <si>
    <t>Andre Meulenkamp</t>
  </si>
  <si>
    <t>Marcel Eikenaar</t>
  </si>
  <si>
    <t>Dirk Roeder</t>
  </si>
  <si>
    <t>Herford</t>
  </si>
  <si>
    <t>Alfons Engbers</t>
  </si>
  <si>
    <t>Renate Hofkes</t>
  </si>
  <si>
    <t>Winterswijk</t>
  </si>
  <si>
    <t>Joop Veldhuis</t>
  </si>
  <si>
    <t>Boekelo</t>
  </si>
  <si>
    <t>Erik Mulder</t>
  </si>
  <si>
    <t>Wouter Beussink</t>
  </si>
  <si>
    <t>Tanja Coper</t>
  </si>
  <si>
    <t>Luc Velten</t>
  </si>
  <si>
    <t>Enter</t>
  </si>
  <si>
    <t>Gerrit Jan v Boven jr.</t>
  </si>
  <si>
    <t>Karl-Hermann Düssenberg</t>
  </si>
  <si>
    <t>Alfie Schmale</t>
  </si>
  <si>
    <t>Gerrit Jan v Boven sr.</t>
  </si>
  <si>
    <t>Diepenheim</t>
  </si>
  <si>
    <t>Eric Mulder</t>
  </si>
  <si>
    <t>Wim te Winkel</t>
  </si>
  <si>
    <t>Greet v Benthem</t>
  </si>
  <si>
    <t>Remco Brandt</t>
  </si>
  <si>
    <t>Judith Scheuten</t>
  </si>
  <si>
    <t>Weerselo</t>
  </si>
  <si>
    <t>Rens Egberink</t>
  </si>
  <si>
    <t>Bad Bentheim</t>
  </si>
  <si>
    <t>Gerrit Hagels</t>
  </si>
  <si>
    <t>Annemarie Avenarius</t>
  </si>
  <si>
    <t>Herman ter Harmsel</t>
  </si>
  <si>
    <t>Arjan Kleinjan</t>
  </si>
  <si>
    <t>Wierden</t>
  </si>
  <si>
    <t>Theo Hofkes</t>
  </si>
  <si>
    <t>Jeugdrubriek</t>
  </si>
  <si>
    <t>Graciella Schut</t>
  </si>
  <si>
    <t>met Saturnus</t>
  </si>
  <si>
    <t>Pam Hermelink</t>
  </si>
  <si>
    <t>met Peppy</t>
  </si>
  <si>
    <t>Rutger Blokhuis</t>
  </si>
  <si>
    <t>Bo Hermelink</t>
  </si>
  <si>
    <t>Ine Rijbosch</t>
  </si>
  <si>
    <t>Mickey</t>
  </si>
  <si>
    <t>Nanne Oude Egberink</t>
  </si>
  <si>
    <t>Twinckel en Scharminkel</t>
  </si>
  <si>
    <t>Henk Bartelink</t>
  </si>
  <si>
    <t>Alex en Ima</t>
  </si>
  <si>
    <t>Joost en Jord</t>
  </si>
  <si>
    <t>Toon Mentink</t>
  </si>
  <si>
    <t>?</t>
  </si>
  <si>
    <t>Bram van Dijk</t>
  </si>
  <si>
    <t>Max en Vic</t>
  </si>
  <si>
    <t>1 sp-po</t>
  </si>
  <si>
    <t>2 sp-po</t>
  </si>
  <si>
    <t>2 sp-pa</t>
  </si>
  <si>
    <t>8a</t>
  </si>
  <si>
    <t>Bennie Boomkamp</t>
  </si>
  <si>
    <t>Melanie Wachter</t>
  </si>
  <si>
    <t>1 po</t>
  </si>
  <si>
    <t>4.2</t>
  </si>
  <si>
    <t>D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</si>
</sst>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;[Red]0.00"/>
    <numFmt numFmtId="180" formatCode="0;[Red]0"/>
  </numFmts>
  <fonts count="42">
    <font>
      <sz val="10"/>
      <name val="Arial"/>
      <family val="0"/>
    </font>
    <font>
      <sz val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178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178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8" fontId="3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0" xfId="0" applyFon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right"/>
    </xf>
    <xf numFmtId="2" fontId="0" fillId="0" borderId="2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8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PageLayoutView="0" workbookViewId="0" topLeftCell="A22">
      <selection activeCell="T24" sqref="T24"/>
    </sheetView>
  </sheetViews>
  <sheetFormatPr defaultColWidth="9.140625" defaultRowHeight="12.75"/>
  <cols>
    <col min="1" max="1" width="3.28125" style="72" bestFit="1" customWidth="1"/>
    <col min="2" max="2" width="21.57421875" style="0" customWidth="1"/>
    <col min="3" max="3" width="13.140625" style="0" bestFit="1" customWidth="1"/>
    <col min="4" max="4" width="4.57421875" style="15" bestFit="1" customWidth="1"/>
    <col min="5" max="17" width="4.28125" style="0" customWidth="1"/>
    <col min="18" max="18" width="4.00390625" style="0" customWidth="1"/>
    <col min="19" max="19" width="5.00390625" style="67" bestFit="1" customWidth="1"/>
    <col min="20" max="20" width="7.8515625" style="84" bestFit="1" customWidth="1"/>
    <col min="21" max="21" width="7.140625" style="67" customWidth="1"/>
    <col min="22" max="22" width="8.7109375" style="85" bestFit="1" customWidth="1"/>
    <col min="23" max="23" width="4.57421875" style="72" customWidth="1"/>
    <col min="24" max="24" width="21.7109375" style="0" bestFit="1" customWidth="1"/>
    <col min="25" max="28" width="4.140625" style="0" customWidth="1"/>
    <col min="29" max="32" width="4.140625" style="72" customWidth="1"/>
    <col min="33" max="35" width="4.140625" style="0" customWidth="1"/>
    <col min="36" max="36" width="5.00390625" style="67" bestFit="1" customWidth="1"/>
    <col min="37" max="37" width="8.7109375" style="67" customWidth="1"/>
    <col min="38" max="39" width="8.7109375" style="84" customWidth="1"/>
    <col min="40" max="40" width="8.7109375" style="85" customWidth="1"/>
    <col min="41" max="41" width="9.8515625" style="86" customWidth="1"/>
  </cols>
  <sheetData>
    <row r="1" spans="1:41" s="15" customFormat="1" ht="12">
      <c r="A1" s="2"/>
      <c r="B1" s="3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7" t="s">
        <v>27</v>
      </c>
      <c r="T1" s="8" t="s">
        <v>28</v>
      </c>
      <c r="U1" s="9" t="s">
        <v>29</v>
      </c>
      <c r="V1" s="10" t="s">
        <v>30</v>
      </c>
      <c r="W1" s="11"/>
      <c r="X1" s="12"/>
      <c r="Y1" s="4"/>
      <c r="Z1" s="5"/>
      <c r="AA1" s="5"/>
      <c r="AB1" s="5"/>
      <c r="AC1" s="13"/>
      <c r="AD1" s="13"/>
      <c r="AE1" s="13"/>
      <c r="AF1" s="13"/>
      <c r="AG1" s="5"/>
      <c r="AH1" s="5"/>
      <c r="AI1" s="6"/>
      <c r="AJ1" s="7" t="s">
        <v>27</v>
      </c>
      <c r="AK1" s="9" t="s">
        <v>31</v>
      </c>
      <c r="AL1" s="8" t="s">
        <v>27</v>
      </c>
      <c r="AM1" s="8" t="s">
        <v>32</v>
      </c>
      <c r="AN1" s="14" t="s">
        <v>27</v>
      </c>
      <c r="AO1" s="8" t="s">
        <v>32</v>
      </c>
    </row>
    <row r="2" spans="1:41" s="15" customFormat="1" ht="12">
      <c r="A2" s="16"/>
      <c r="B2" s="17" t="s">
        <v>33</v>
      </c>
      <c r="C2" s="18"/>
      <c r="D2" s="19"/>
      <c r="E2" s="17" t="s">
        <v>34</v>
      </c>
      <c r="F2" s="19"/>
      <c r="G2" s="19"/>
      <c r="H2" s="19"/>
      <c r="I2" s="19"/>
      <c r="J2" s="19" t="s">
        <v>35</v>
      </c>
      <c r="K2" s="19"/>
      <c r="L2" s="19"/>
      <c r="M2" s="19"/>
      <c r="N2" s="19">
        <v>100</v>
      </c>
      <c r="O2" s="19" t="s">
        <v>36</v>
      </c>
      <c r="P2" s="19"/>
      <c r="Q2" s="19"/>
      <c r="R2" s="20"/>
      <c r="S2" s="21" t="s">
        <v>37</v>
      </c>
      <c r="T2" s="22" t="s">
        <v>29</v>
      </c>
      <c r="U2" s="23" t="s">
        <v>38</v>
      </c>
      <c r="V2" s="24" t="s">
        <v>39</v>
      </c>
      <c r="W2" s="16"/>
      <c r="X2" s="17" t="str">
        <f>B2</f>
        <v>Rubriek 1-po</v>
      </c>
      <c r="Y2" s="17" t="s">
        <v>40</v>
      </c>
      <c r="Z2" s="19"/>
      <c r="AA2" s="19"/>
      <c r="AB2" s="19"/>
      <c r="AC2" s="25"/>
      <c r="AD2" s="25"/>
      <c r="AE2" s="25"/>
      <c r="AF2" s="25"/>
      <c r="AG2" s="19"/>
      <c r="AH2" s="19"/>
      <c r="AI2" s="20"/>
      <c r="AJ2" s="21" t="s">
        <v>37</v>
      </c>
      <c r="AK2" s="23" t="s">
        <v>41</v>
      </c>
      <c r="AL2" s="22" t="s">
        <v>42</v>
      </c>
      <c r="AM2" s="22" t="s">
        <v>39</v>
      </c>
      <c r="AN2" s="26" t="s">
        <v>39</v>
      </c>
      <c r="AO2" s="22" t="s">
        <v>39</v>
      </c>
    </row>
    <row r="3" spans="1:41" s="15" customFormat="1" ht="12">
      <c r="A3" s="27" t="s">
        <v>43</v>
      </c>
      <c r="B3" s="28" t="s">
        <v>0</v>
      </c>
      <c r="C3" s="28" t="s">
        <v>44</v>
      </c>
      <c r="D3" s="28"/>
      <c r="E3" s="28">
        <v>1</v>
      </c>
      <c r="F3" s="28">
        <v>2</v>
      </c>
      <c r="G3" s="28">
        <v>3</v>
      </c>
      <c r="H3" s="28">
        <v>4</v>
      </c>
      <c r="I3" s="29">
        <v>5</v>
      </c>
      <c r="J3" s="30">
        <v>6</v>
      </c>
      <c r="K3" s="30">
        <v>7</v>
      </c>
      <c r="L3" s="30" t="s">
        <v>125</v>
      </c>
      <c r="M3" s="30" t="s">
        <v>45</v>
      </c>
      <c r="N3" s="30" t="s">
        <v>46</v>
      </c>
      <c r="O3" s="29" t="s">
        <v>47</v>
      </c>
      <c r="P3" s="29">
        <v>9</v>
      </c>
      <c r="Q3" s="31">
        <v>10</v>
      </c>
      <c r="R3" s="31">
        <v>11</v>
      </c>
      <c r="S3" s="32" t="s">
        <v>48</v>
      </c>
      <c r="T3" s="33" t="s">
        <v>49</v>
      </c>
      <c r="U3" s="34"/>
      <c r="V3" s="35" t="s">
        <v>50</v>
      </c>
      <c r="W3" s="27" t="s">
        <v>43</v>
      </c>
      <c r="X3" s="28" t="s">
        <v>0</v>
      </c>
      <c r="Y3" s="28">
        <v>1</v>
      </c>
      <c r="Z3" s="28">
        <v>2</v>
      </c>
      <c r="AA3" s="28">
        <v>7</v>
      </c>
      <c r="AB3" s="28">
        <v>5</v>
      </c>
      <c r="AC3" s="27">
        <v>6</v>
      </c>
      <c r="AD3" s="27" t="s">
        <v>125</v>
      </c>
      <c r="AE3" s="27" t="s">
        <v>45</v>
      </c>
      <c r="AF3" s="27" t="s">
        <v>46</v>
      </c>
      <c r="AG3" s="28" t="s">
        <v>47</v>
      </c>
      <c r="AH3" s="28">
        <v>10</v>
      </c>
      <c r="AI3" s="28">
        <v>11</v>
      </c>
      <c r="AJ3" s="32" t="s">
        <v>48</v>
      </c>
      <c r="AK3" s="32" t="s">
        <v>36</v>
      </c>
      <c r="AL3" s="33" t="s">
        <v>51</v>
      </c>
      <c r="AM3" s="33" t="s">
        <v>51</v>
      </c>
      <c r="AN3" s="35" t="s">
        <v>50</v>
      </c>
      <c r="AO3" s="33" t="s">
        <v>52</v>
      </c>
    </row>
    <row r="4" spans="1:42" s="15" customFormat="1" ht="12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6"/>
      <c r="O4" s="38"/>
      <c r="P4" s="38"/>
      <c r="Q4" s="38"/>
      <c r="R4" s="38"/>
      <c r="S4" s="39"/>
      <c r="T4" s="40"/>
      <c r="U4" s="34"/>
      <c r="V4" s="41"/>
      <c r="W4" s="36"/>
      <c r="X4" s="37"/>
      <c r="Y4" s="38"/>
      <c r="Z4" s="38"/>
      <c r="AA4" s="38"/>
      <c r="AB4" s="38"/>
      <c r="AC4" s="36"/>
      <c r="AD4" s="36"/>
      <c r="AE4" s="36"/>
      <c r="AF4" s="36"/>
      <c r="AG4" s="38"/>
      <c r="AH4" s="38"/>
      <c r="AI4" s="38"/>
      <c r="AJ4" s="39"/>
      <c r="AK4" s="39"/>
      <c r="AL4" s="42"/>
      <c r="AM4" s="42"/>
      <c r="AN4" s="41"/>
      <c r="AO4" s="42"/>
      <c r="AP4" s="38"/>
    </row>
    <row r="5" spans="1:42" s="15" customFormat="1" ht="12">
      <c r="A5" s="88">
        <v>5</v>
      </c>
      <c r="B5" s="43" t="s">
        <v>4</v>
      </c>
      <c r="C5" s="43" t="s">
        <v>5</v>
      </c>
      <c r="D5" s="38" t="s">
        <v>53</v>
      </c>
      <c r="E5" s="38"/>
      <c r="F5" s="38"/>
      <c r="G5" s="38"/>
      <c r="H5" s="38"/>
      <c r="I5" s="38"/>
      <c r="J5" s="38"/>
      <c r="K5" s="38"/>
      <c r="L5" s="38"/>
      <c r="M5" s="38"/>
      <c r="N5" s="36"/>
      <c r="O5" s="38"/>
      <c r="P5" s="38"/>
      <c r="Q5" s="38"/>
      <c r="R5" s="38"/>
      <c r="S5" s="39">
        <f aca="true" t="shared" si="0" ref="S5:S12">SUM(E5:R5)</f>
        <v>0</v>
      </c>
      <c r="T5" s="42">
        <v>95.59</v>
      </c>
      <c r="U5" s="34"/>
      <c r="V5" s="41">
        <f aca="true" t="shared" si="1" ref="V5:V12">S5+U5</f>
        <v>0</v>
      </c>
      <c r="W5" s="88">
        <v>5</v>
      </c>
      <c r="X5" s="43" t="s">
        <v>4</v>
      </c>
      <c r="Y5" s="43"/>
      <c r="Z5" s="38"/>
      <c r="AA5" s="38"/>
      <c r="AB5" s="38">
        <v>3</v>
      </c>
      <c r="AC5" s="36">
        <v>3</v>
      </c>
      <c r="AD5" s="36"/>
      <c r="AE5" s="36"/>
      <c r="AF5" s="36"/>
      <c r="AG5" s="38"/>
      <c r="AH5" s="38"/>
      <c r="AI5" s="38"/>
      <c r="AJ5" s="39">
        <f aca="true" t="shared" si="2" ref="AJ5:AJ12">SUM(Y5:AI5)</f>
        <v>6</v>
      </c>
      <c r="AK5" s="42">
        <v>70.49</v>
      </c>
      <c r="AL5" s="42">
        <f aca="true" t="shared" si="3" ref="AL5:AL12">AK5/2</f>
        <v>35.245</v>
      </c>
      <c r="AM5" s="42">
        <f aca="true" t="shared" si="4" ref="AM5:AM12">AJ5+AL5</f>
        <v>41.245</v>
      </c>
      <c r="AN5" s="41">
        <f aca="true" t="shared" si="5" ref="AN5:AN12">V5</f>
        <v>0</v>
      </c>
      <c r="AO5" s="42">
        <f aca="true" t="shared" si="6" ref="AO5:AO12">AM5+AN5</f>
        <v>41.245</v>
      </c>
      <c r="AP5" s="38">
        <v>1</v>
      </c>
    </row>
    <row r="6" spans="1:42" s="15" customFormat="1" ht="12">
      <c r="A6" s="88">
        <v>3</v>
      </c>
      <c r="B6" s="43" t="s">
        <v>65</v>
      </c>
      <c r="C6" s="43" t="s">
        <v>1</v>
      </c>
      <c r="D6" s="38" t="s">
        <v>53</v>
      </c>
      <c r="E6" s="38"/>
      <c r="F6" s="38"/>
      <c r="G6" s="38"/>
      <c r="H6" s="38"/>
      <c r="I6" s="38"/>
      <c r="J6" s="38"/>
      <c r="K6" s="38"/>
      <c r="L6" s="38"/>
      <c r="M6" s="38"/>
      <c r="N6" s="36"/>
      <c r="O6" s="38"/>
      <c r="P6" s="38"/>
      <c r="Q6" s="38"/>
      <c r="R6" s="38"/>
      <c r="S6" s="39">
        <f t="shared" si="0"/>
        <v>0</v>
      </c>
      <c r="T6" s="42">
        <v>98.21</v>
      </c>
      <c r="U6" s="34"/>
      <c r="V6" s="41">
        <f t="shared" si="1"/>
        <v>0</v>
      </c>
      <c r="W6" s="88">
        <v>3</v>
      </c>
      <c r="X6" s="43" t="s">
        <v>65</v>
      </c>
      <c r="Y6" s="43"/>
      <c r="Z6" s="38"/>
      <c r="AA6" s="38"/>
      <c r="AB6" s="38"/>
      <c r="AC6" s="36"/>
      <c r="AD6" s="36"/>
      <c r="AE6" s="36"/>
      <c r="AF6" s="36"/>
      <c r="AG6" s="38"/>
      <c r="AH6" s="38"/>
      <c r="AI6" s="38"/>
      <c r="AJ6" s="39">
        <f t="shared" si="2"/>
        <v>0</v>
      </c>
      <c r="AK6" s="39">
        <v>85.72</v>
      </c>
      <c r="AL6" s="42">
        <f t="shared" si="3"/>
        <v>42.86</v>
      </c>
      <c r="AM6" s="42">
        <f t="shared" si="4"/>
        <v>42.86</v>
      </c>
      <c r="AN6" s="41">
        <f t="shared" si="5"/>
        <v>0</v>
      </c>
      <c r="AO6" s="42">
        <f t="shared" si="6"/>
        <v>42.86</v>
      </c>
      <c r="AP6" s="38">
        <v>2</v>
      </c>
    </row>
    <row r="7" spans="1:42" s="15" customFormat="1" ht="12">
      <c r="A7" s="88">
        <v>4</v>
      </c>
      <c r="B7" s="43" t="s">
        <v>66</v>
      </c>
      <c r="C7" s="43" t="s">
        <v>26</v>
      </c>
      <c r="D7" s="38" t="s">
        <v>53</v>
      </c>
      <c r="E7" s="38"/>
      <c r="F7" s="38"/>
      <c r="G7" s="38"/>
      <c r="H7" s="38"/>
      <c r="I7" s="38"/>
      <c r="J7" s="38"/>
      <c r="K7" s="38"/>
      <c r="L7" s="38"/>
      <c r="M7" s="38"/>
      <c r="N7" s="36"/>
      <c r="O7" s="38"/>
      <c r="P7" s="38"/>
      <c r="Q7" s="38"/>
      <c r="R7" s="38"/>
      <c r="S7" s="39">
        <f t="shared" si="0"/>
        <v>0</v>
      </c>
      <c r="T7" s="42">
        <v>112.68</v>
      </c>
      <c r="U7" s="34">
        <v>2.6</v>
      </c>
      <c r="V7" s="41">
        <f t="shared" si="1"/>
        <v>2.6</v>
      </c>
      <c r="W7" s="88">
        <v>4</v>
      </c>
      <c r="X7" s="43" t="s">
        <v>66</v>
      </c>
      <c r="Y7" s="43"/>
      <c r="Z7" s="38"/>
      <c r="AA7" s="38"/>
      <c r="AB7" s="38"/>
      <c r="AC7" s="36"/>
      <c r="AD7" s="36"/>
      <c r="AE7" s="36"/>
      <c r="AF7" s="36"/>
      <c r="AG7" s="38"/>
      <c r="AH7" s="38"/>
      <c r="AI7" s="38"/>
      <c r="AJ7" s="39">
        <f t="shared" si="2"/>
        <v>0</v>
      </c>
      <c r="AK7" s="42">
        <v>89.22</v>
      </c>
      <c r="AL7" s="42">
        <f t="shared" si="3"/>
        <v>44.61</v>
      </c>
      <c r="AM7" s="42">
        <f t="shared" si="4"/>
        <v>44.61</v>
      </c>
      <c r="AN7" s="41">
        <f t="shared" si="5"/>
        <v>2.6</v>
      </c>
      <c r="AO7" s="42">
        <f t="shared" si="6"/>
        <v>47.21</v>
      </c>
      <c r="AP7" s="38">
        <v>3</v>
      </c>
    </row>
    <row r="8" spans="1:42" s="47" customFormat="1" ht="12">
      <c r="A8" s="88">
        <v>10</v>
      </c>
      <c r="B8" s="43" t="s">
        <v>68</v>
      </c>
      <c r="C8" s="43" t="s">
        <v>69</v>
      </c>
      <c r="D8" s="38" t="s">
        <v>53</v>
      </c>
      <c r="E8" s="38"/>
      <c r="F8" s="38">
        <v>3</v>
      </c>
      <c r="G8" s="38"/>
      <c r="H8" s="38"/>
      <c r="I8" s="38"/>
      <c r="J8" s="38"/>
      <c r="K8" s="38"/>
      <c r="L8" s="38"/>
      <c r="M8" s="38"/>
      <c r="N8" s="36"/>
      <c r="O8" s="38"/>
      <c r="P8" s="38">
        <v>3</v>
      </c>
      <c r="Q8" s="38"/>
      <c r="R8" s="38"/>
      <c r="S8" s="39">
        <f t="shared" si="0"/>
        <v>6</v>
      </c>
      <c r="T8" s="42">
        <v>108.82</v>
      </c>
      <c r="U8" s="34">
        <v>1.8</v>
      </c>
      <c r="V8" s="41">
        <f t="shared" si="1"/>
        <v>7.8</v>
      </c>
      <c r="W8" s="88">
        <v>10</v>
      </c>
      <c r="X8" s="43" t="s">
        <v>68</v>
      </c>
      <c r="Y8" s="43"/>
      <c r="Z8" s="38"/>
      <c r="AA8" s="38"/>
      <c r="AB8" s="38"/>
      <c r="AC8" s="36"/>
      <c r="AD8" s="36"/>
      <c r="AE8" s="36"/>
      <c r="AF8" s="36"/>
      <c r="AG8" s="38"/>
      <c r="AH8" s="38"/>
      <c r="AI8" s="38"/>
      <c r="AJ8" s="39">
        <f t="shared" si="2"/>
        <v>0</v>
      </c>
      <c r="AK8" s="42">
        <v>81.62</v>
      </c>
      <c r="AL8" s="42">
        <f t="shared" si="3"/>
        <v>40.81</v>
      </c>
      <c r="AM8" s="42">
        <f t="shared" si="4"/>
        <v>40.81</v>
      </c>
      <c r="AN8" s="41">
        <f t="shared" si="5"/>
        <v>7.8</v>
      </c>
      <c r="AO8" s="42">
        <f t="shared" si="6"/>
        <v>48.61</v>
      </c>
      <c r="AP8" s="38">
        <v>4</v>
      </c>
    </row>
    <row r="9" spans="1:42" s="15" customFormat="1" ht="12">
      <c r="A9" s="88">
        <v>2</v>
      </c>
      <c r="B9" s="43" t="s">
        <v>81</v>
      </c>
      <c r="C9" s="43" t="s">
        <v>12</v>
      </c>
      <c r="D9" s="38" t="s">
        <v>53</v>
      </c>
      <c r="E9" s="38"/>
      <c r="F9" s="38"/>
      <c r="G9" s="38"/>
      <c r="H9" s="38"/>
      <c r="I9" s="38">
        <v>3</v>
      </c>
      <c r="J9" s="38"/>
      <c r="K9" s="38"/>
      <c r="L9" s="38"/>
      <c r="M9" s="38"/>
      <c r="N9" s="36"/>
      <c r="O9" s="38"/>
      <c r="P9" s="38"/>
      <c r="Q9" s="38"/>
      <c r="R9" s="38"/>
      <c r="S9" s="39">
        <f t="shared" si="0"/>
        <v>3</v>
      </c>
      <c r="T9" s="42">
        <v>110.3</v>
      </c>
      <c r="U9" s="34">
        <v>2.06</v>
      </c>
      <c r="V9" s="41">
        <f t="shared" si="1"/>
        <v>5.0600000000000005</v>
      </c>
      <c r="W9" s="88">
        <v>2</v>
      </c>
      <c r="X9" s="43" t="s">
        <v>81</v>
      </c>
      <c r="Y9" s="43"/>
      <c r="Z9" s="38"/>
      <c r="AA9" s="38"/>
      <c r="AB9" s="38"/>
      <c r="AC9" s="36"/>
      <c r="AD9" s="36"/>
      <c r="AE9" s="36"/>
      <c r="AF9" s="36"/>
      <c r="AG9" s="38"/>
      <c r="AH9" s="38"/>
      <c r="AI9" s="38"/>
      <c r="AJ9" s="39">
        <f t="shared" si="2"/>
        <v>0</v>
      </c>
      <c r="AK9" s="42">
        <v>87.11</v>
      </c>
      <c r="AL9" s="42">
        <v>43.56</v>
      </c>
      <c r="AM9" s="42">
        <v>43.56</v>
      </c>
      <c r="AN9" s="41">
        <f t="shared" si="5"/>
        <v>5.0600000000000005</v>
      </c>
      <c r="AO9" s="42">
        <f t="shared" si="6"/>
        <v>48.620000000000005</v>
      </c>
      <c r="AP9" s="38">
        <v>5</v>
      </c>
    </row>
    <row r="10" spans="1:42" s="15" customFormat="1" ht="12">
      <c r="A10" s="88">
        <v>8</v>
      </c>
      <c r="B10" s="43" t="s">
        <v>127</v>
      </c>
      <c r="C10" s="43"/>
      <c r="D10" s="38" t="s">
        <v>128</v>
      </c>
      <c r="E10" s="45"/>
      <c r="F10" s="45">
        <v>3</v>
      </c>
      <c r="G10" s="45"/>
      <c r="H10" s="45"/>
      <c r="I10" s="45"/>
      <c r="J10" s="45"/>
      <c r="K10" s="45"/>
      <c r="L10" s="45"/>
      <c r="M10" s="45"/>
      <c r="N10" s="46"/>
      <c r="O10" s="45"/>
      <c r="P10" s="45"/>
      <c r="Q10" s="45"/>
      <c r="R10" s="45"/>
      <c r="S10" s="39">
        <v>0</v>
      </c>
      <c r="T10" s="42">
        <v>106.93</v>
      </c>
      <c r="U10" s="39">
        <v>1.4</v>
      </c>
      <c r="V10" s="41">
        <v>4.4</v>
      </c>
      <c r="W10" s="88"/>
      <c r="X10" s="43" t="s">
        <v>127</v>
      </c>
      <c r="Y10" s="43"/>
      <c r="Z10" s="45"/>
      <c r="AA10" s="45"/>
      <c r="AB10" s="45"/>
      <c r="AC10" s="46"/>
      <c r="AD10" s="46"/>
      <c r="AE10" s="46"/>
      <c r="AF10" s="46"/>
      <c r="AG10" s="45"/>
      <c r="AH10" s="45"/>
      <c r="AI10" s="45"/>
      <c r="AJ10" s="39">
        <v>0</v>
      </c>
      <c r="AK10" s="39">
        <v>93.98</v>
      </c>
      <c r="AL10" s="42">
        <f t="shared" si="3"/>
        <v>46.99</v>
      </c>
      <c r="AM10" s="42">
        <v>46.99</v>
      </c>
      <c r="AN10" s="41">
        <v>4.4</v>
      </c>
      <c r="AO10" s="42">
        <v>51.39</v>
      </c>
      <c r="AP10" s="38">
        <v>6</v>
      </c>
    </row>
    <row r="11" spans="1:42" s="15" customFormat="1" ht="12">
      <c r="A11" s="88">
        <v>1</v>
      </c>
      <c r="B11" s="43" t="s">
        <v>80</v>
      </c>
      <c r="C11" s="43" t="s">
        <v>61</v>
      </c>
      <c r="D11" s="38" t="s">
        <v>53</v>
      </c>
      <c r="E11" s="38"/>
      <c r="F11" s="38"/>
      <c r="G11" s="38"/>
      <c r="H11" s="38"/>
      <c r="I11" s="38"/>
      <c r="J11" s="38"/>
      <c r="K11" s="38"/>
      <c r="L11" s="38"/>
      <c r="M11" s="38"/>
      <c r="N11" s="36"/>
      <c r="O11" s="38"/>
      <c r="P11" s="38"/>
      <c r="Q11" s="38"/>
      <c r="R11" s="38">
        <v>3</v>
      </c>
      <c r="S11" s="39">
        <f t="shared" si="0"/>
        <v>3</v>
      </c>
      <c r="T11" s="42">
        <v>114.53</v>
      </c>
      <c r="U11" s="39">
        <v>2.9</v>
      </c>
      <c r="V11" s="41">
        <f t="shared" si="1"/>
        <v>5.9</v>
      </c>
      <c r="W11" s="88">
        <v>1</v>
      </c>
      <c r="X11" s="43" t="s">
        <v>80</v>
      </c>
      <c r="Y11" s="43"/>
      <c r="Z11" s="38">
        <v>3</v>
      </c>
      <c r="AA11" s="38">
        <v>3</v>
      </c>
      <c r="AB11" s="38"/>
      <c r="AC11" s="36"/>
      <c r="AD11" s="36"/>
      <c r="AE11" s="36"/>
      <c r="AF11" s="36"/>
      <c r="AG11" s="38"/>
      <c r="AH11" s="38"/>
      <c r="AI11" s="38"/>
      <c r="AJ11" s="39">
        <f t="shared" si="2"/>
        <v>6</v>
      </c>
      <c r="AK11" s="42">
        <v>79.26</v>
      </c>
      <c r="AL11" s="42">
        <f t="shared" si="3"/>
        <v>39.63</v>
      </c>
      <c r="AM11" s="42">
        <v>45.63</v>
      </c>
      <c r="AN11" s="41">
        <f t="shared" si="5"/>
        <v>5.9</v>
      </c>
      <c r="AO11" s="42">
        <f t="shared" si="6"/>
        <v>51.53</v>
      </c>
      <c r="AP11" s="38">
        <v>7</v>
      </c>
    </row>
    <row r="12" spans="1:42" s="15" customFormat="1" ht="12">
      <c r="A12" s="88">
        <v>7</v>
      </c>
      <c r="B12" s="43" t="s">
        <v>82</v>
      </c>
      <c r="C12" s="43" t="s">
        <v>26</v>
      </c>
      <c r="D12" s="38" t="s">
        <v>53</v>
      </c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5"/>
      <c r="P12" s="45"/>
      <c r="Q12" s="45"/>
      <c r="R12" s="45"/>
      <c r="S12" s="39">
        <f t="shared" si="0"/>
        <v>0</v>
      </c>
      <c r="T12" s="42">
        <v>120.87</v>
      </c>
      <c r="U12" s="39">
        <v>5.2</v>
      </c>
      <c r="V12" s="41">
        <f t="shared" si="1"/>
        <v>5.2</v>
      </c>
      <c r="W12" s="88">
        <v>7</v>
      </c>
      <c r="X12" s="43" t="s">
        <v>82</v>
      </c>
      <c r="Y12" s="43"/>
      <c r="Z12" s="45"/>
      <c r="AA12" s="45"/>
      <c r="AB12" s="45"/>
      <c r="AC12" s="46">
        <v>3</v>
      </c>
      <c r="AD12" s="46"/>
      <c r="AE12" s="46"/>
      <c r="AF12" s="46"/>
      <c r="AG12" s="45"/>
      <c r="AH12" s="45"/>
      <c r="AI12" s="45"/>
      <c r="AJ12" s="39">
        <f t="shared" si="2"/>
        <v>3</v>
      </c>
      <c r="AK12" s="39">
        <v>97.44</v>
      </c>
      <c r="AL12" s="42">
        <f t="shared" si="3"/>
        <v>48.72</v>
      </c>
      <c r="AM12" s="42">
        <f t="shared" si="4"/>
        <v>51.72</v>
      </c>
      <c r="AN12" s="41">
        <f t="shared" si="5"/>
        <v>5.2</v>
      </c>
      <c r="AO12" s="42">
        <f t="shared" si="6"/>
        <v>56.92</v>
      </c>
      <c r="AP12" s="38">
        <v>8</v>
      </c>
    </row>
    <row r="13" spans="1:42" s="52" customFormat="1" ht="12">
      <c r="A13" s="88">
        <v>8</v>
      </c>
      <c r="B13" s="43" t="s">
        <v>126</v>
      </c>
      <c r="C13" s="43" t="s">
        <v>61</v>
      </c>
      <c r="D13" s="38" t="s">
        <v>53</v>
      </c>
      <c r="E13" s="38"/>
      <c r="F13" s="38"/>
      <c r="G13" s="38"/>
      <c r="H13" s="38"/>
      <c r="I13" s="38"/>
      <c r="J13" s="38"/>
      <c r="K13" s="38"/>
      <c r="L13" s="38"/>
      <c r="M13" s="38"/>
      <c r="N13" s="36"/>
      <c r="O13" s="38"/>
      <c r="P13" s="38"/>
      <c r="Q13" s="38"/>
      <c r="R13" s="38"/>
      <c r="S13" s="39">
        <f>SUM(E13:R13)</f>
        <v>0</v>
      </c>
      <c r="T13" s="42">
        <v>122.11</v>
      </c>
      <c r="U13" s="34">
        <v>4.6</v>
      </c>
      <c r="V13" s="41">
        <f>S13+U13</f>
        <v>4.6</v>
      </c>
      <c r="W13" s="88">
        <v>8</v>
      </c>
      <c r="X13" s="43" t="s">
        <v>126</v>
      </c>
      <c r="Y13" s="43"/>
      <c r="Z13" s="38"/>
      <c r="AA13" s="38"/>
      <c r="AB13" s="38"/>
      <c r="AC13" s="36"/>
      <c r="AD13" s="44"/>
      <c r="AE13" s="36"/>
      <c r="AF13" s="36"/>
      <c r="AG13" s="38"/>
      <c r="AH13" s="38"/>
      <c r="AI13" s="38"/>
      <c r="AJ13" s="39">
        <f>SUM(Y13:AI13)</f>
        <v>0</v>
      </c>
      <c r="AK13" s="39"/>
      <c r="AL13" s="42">
        <f>AK13/2</f>
        <v>0</v>
      </c>
      <c r="AM13" s="42">
        <f>AJ13+AL13</f>
        <v>0</v>
      </c>
      <c r="AN13" s="41">
        <f>V13</f>
        <v>4.6</v>
      </c>
      <c r="AO13" s="42">
        <f>AM13+AN13</f>
        <v>4.6</v>
      </c>
      <c r="AP13" s="38" t="s">
        <v>130</v>
      </c>
    </row>
    <row r="14" spans="1:41" ht="12.75">
      <c r="A14" s="51"/>
      <c r="B14" s="91"/>
      <c r="C14" s="90"/>
      <c r="D14" s="4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7" t="s">
        <v>27</v>
      </c>
      <c r="T14" s="8" t="s">
        <v>28</v>
      </c>
      <c r="U14" s="9" t="s">
        <v>29</v>
      </c>
      <c r="V14" s="10" t="s">
        <v>30</v>
      </c>
      <c r="W14" s="57"/>
      <c r="X14" s="58"/>
      <c r="Y14" s="4"/>
      <c r="Z14" s="5"/>
      <c r="AA14" s="5"/>
      <c r="AB14" s="5"/>
      <c r="AC14" s="13"/>
      <c r="AD14" s="13"/>
      <c r="AE14" s="13"/>
      <c r="AF14" s="13"/>
      <c r="AG14" s="5"/>
      <c r="AH14" s="5"/>
      <c r="AI14" s="6"/>
      <c r="AJ14" s="9" t="s">
        <v>27</v>
      </c>
      <c r="AK14" s="9" t="s">
        <v>31</v>
      </c>
      <c r="AL14" s="8" t="s">
        <v>27</v>
      </c>
      <c r="AM14" s="8" t="s">
        <v>32</v>
      </c>
      <c r="AN14" s="14" t="s">
        <v>27</v>
      </c>
      <c r="AO14" s="8" t="s">
        <v>32</v>
      </c>
    </row>
    <row r="15" spans="1:41" ht="12.75">
      <c r="A15" s="27"/>
      <c r="B15" s="59" t="s">
        <v>54</v>
      </c>
      <c r="C15" s="18"/>
      <c r="D15" s="60"/>
      <c r="E15" s="61" t="s">
        <v>34</v>
      </c>
      <c r="F15" s="19"/>
      <c r="G15" s="19"/>
      <c r="H15" s="19"/>
      <c r="I15" s="19"/>
      <c r="J15" s="19" t="s">
        <v>35</v>
      </c>
      <c r="K15" s="19"/>
      <c r="L15" s="19"/>
      <c r="M15" s="19"/>
      <c r="N15" s="19">
        <v>100</v>
      </c>
      <c r="O15" s="19" t="s">
        <v>36</v>
      </c>
      <c r="P15" s="19"/>
      <c r="Q15" s="19"/>
      <c r="R15" s="20"/>
      <c r="S15" s="21" t="s">
        <v>37</v>
      </c>
      <c r="T15" s="22" t="s">
        <v>29</v>
      </c>
      <c r="U15" s="23" t="s">
        <v>38</v>
      </c>
      <c r="V15" s="24" t="s">
        <v>39</v>
      </c>
      <c r="W15" s="27"/>
      <c r="X15" s="59" t="str">
        <f>B15</f>
        <v>Rubriek 2-po</v>
      </c>
      <c r="Y15" s="17" t="s">
        <v>40</v>
      </c>
      <c r="Z15" s="19"/>
      <c r="AA15" s="19"/>
      <c r="AB15" s="19"/>
      <c r="AC15" s="25"/>
      <c r="AD15" s="25"/>
      <c r="AE15" s="25"/>
      <c r="AF15" s="25"/>
      <c r="AG15" s="19"/>
      <c r="AH15" s="19"/>
      <c r="AI15" s="20"/>
      <c r="AJ15" s="23" t="s">
        <v>37</v>
      </c>
      <c r="AK15" s="23" t="s">
        <v>41</v>
      </c>
      <c r="AL15" s="22" t="s">
        <v>42</v>
      </c>
      <c r="AM15" s="22" t="s">
        <v>39</v>
      </c>
      <c r="AN15" s="26" t="s">
        <v>39</v>
      </c>
      <c r="AO15" s="22" t="s">
        <v>39</v>
      </c>
    </row>
    <row r="16" spans="1:41" ht="12.75">
      <c r="A16" s="27" t="s">
        <v>43</v>
      </c>
      <c r="B16" s="28" t="s">
        <v>0</v>
      </c>
      <c r="C16" s="28" t="s">
        <v>44</v>
      </c>
      <c r="D16" s="28"/>
      <c r="E16" s="28">
        <v>1</v>
      </c>
      <c r="F16" s="28">
        <v>2</v>
      </c>
      <c r="G16" s="28">
        <v>3</v>
      </c>
      <c r="H16" s="28">
        <v>4</v>
      </c>
      <c r="I16" s="29">
        <v>5</v>
      </c>
      <c r="J16" s="30">
        <v>6</v>
      </c>
      <c r="K16" s="30">
        <v>7</v>
      </c>
      <c r="L16" s="30" t="s">
        <v>125</v>
      </c>
      <c r="M16" s="30" t="s">
        <v>45</v>
      </c>
      <c r="N16" s="30" t="s">
        <v>46</v>
      </c>
      <c r="O16" s="29" t="s">
        <v>47</v>
      </c>
      <c r="P16" s="29">
        <v>9</v>
      </c>
      <c r="Q16" s="31">
        <v>10</v>
      </c>
      <c r="R16" s="31">
        <v>11</v>
      </c>
      <c r="S16" s="32" t="s">
        <v>48</v>
      </c>
      <c r="T16" s="33" t="s">
        <v>49</v>
      </c>
      <c r="U16" s="34"/>
      <c r="V16" s="35" t="s">
        <v>50</v>
      </c>
      <c r="W16" s="65" t="s">
        <v>43</v>
      </c>
      <c r="X16" s="37" t="s">
        <v>0</v>
      </c>
      <c r="Y16" s="28">
        <v>1</v>
      </c>
      <c r="Z16" s="28">
        <v>2</v>
      </c>
      <c r="AA16" s="28">
        <v>7</v>
      </c>
      <c r="AB16" s="28">
        <v>5</v>
      </c>
      <c r="AC16" s="27">
        <v>6</v>
      </c>
      <c r="AD16" s="27" t="s">
        <v>125</v>
      </c>
      <c r="AE16" s="27" t="s">
        <v>45</v>
      </c>
      <c r="AF16" s="27" t="s">
        <v>46</v>
      </c>
      <c r="AG16" s="28" t="s">
        <v>47</v>
      </c>
      <c r="AH16" s="28">
        <v>10</v>
      </c>
      <c r="AI16" s="28">
        <v>11</v>
      </c>
      <c r="AJ16" s="32" t="s">
        <v>48</v>
      </c>
      <c r="AK16" s="32" t="s">
        <v>36</v>
      </c>
      <c r="AL16" s="33" t="s">
        <v>51</v>
      </c>
      <c r="AM16" s="33" t="s">
        <v>51</v>
      </c>
      <c r="AN16" s="35" t="s">
        <v>50</v>
      </c>
      <c r="AO16" s="33" t="s">
        <v>52</v>
      </c>
    </row>
    <row r="17" spans="1:41" ht="12.75">
      <c r="A17" s="27"/>
      <c r="B17" s="28"/>
      <c r="C17" s="28"/>
      <c r="D17" s="28"/>
      <c r="E17" s="37"/>
      <c r="F17" s="37"/>
      <c r="G17" s="37"/>
      <c r="H17" s="37"/>
      <c r="I17" s="62"/>
      <c r="J17" s="63"/>
      <c r="K17" s="63"/>
      <c r="L17" s="63"/>
      <c r="M17" s="63"/>
      <c r="N17" s="62"/>
      <c r="O17" s="62"/>
      <c r="P17" s="62"/>
      <c r="Q17" s="64"/>
      <c r="R17" s="64"/>
      <c r="S17" s="32"/>
      <c r="T17" s="33"/>
      <c r="U17" s="34"/>
      <c r="V17" s="35"/>
      <c r="W17" s="65"/>
      <c r="X17" s="37"/>
      <c r="Y17" s="37"/>
      <c r="Z17" s="37"/>
      <c r="AA17" s="37"/>
      <c r="AB17" s="37"/>
      <c r="AC17" s="65"/>
      <c r="AD17" s="65"/>
      <c r="AE17" s="65"/>
      <c r="AF17" s="65"/>
      <c r="AG17" s="37"/>
      <c r="AH17" s="37"/>
      <c r="AI17" s="37"/>
      <c r="AJ17" s="32"/>
      <c r="AK17" s="32"/>
      <c r="AL17" s="33"/>
      <c r="AM17" s="33"/>
      <c r="AN17" s="35"/>
      <c r="AO17" s="33"/>
    </row>
    <row r="18" spans="1:42" ht="12.75">
      <c r="A18" s="43">
        <v>21</v>
      </c>
      <c r="B18" s="43" t="s">
        <v>10</v>
      </c>
      <c r="C18" s="43" t="s">
        <v>11</v>
      </c>
      <c r="D18" s="38" t="s">
        <v>55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>
        <f>SUM(E18:R18)</f>
        <v>0</v>
      </c>
      <c r="T18" s="38">
        <v>85.96</v>
      </c>
      <c r="U18" s="34"/>
      <c r="V18" s="41">
        <f>S18+U18</f>
        <v>0</v>
      </c>
      <c r="W18" s="43">
        <v>21</v>
      </c>
      <c r="X18" s="43" t="s">
        <v>10</v>
      </c>
      <c r="Y18" s="43"/>
      <c r="Z18" s="38"/>
      <c r="AA18" s="38"/>
      <c r="AB18" s="38"/>
      <c r="AC18" s="36"/>
      <c r="AD18" s="36"/>
      <c r="AE18" s="36"/>
      <c r="AF18" s="36"/>
      <c r="AG18" s="38"/>
      <c r="AH18" s="38"/>
      <c r="AI18" s="38"/>
      <c r="AJ18" s="39">
        <f>SUM(Y18:AI18)</f>
        <v>0</v>
      </c>
      <c r="AK18" s="39">
        <v>67.36</v>
      </c>
      <c r="AL18" s="42">
        <f aca="true" t="shared" si="7" ref="AL18:AL26">AK18/2</f>
        <v>33.68</v>
      </c>
      <c r="AM18" s="42">
        <f>AJ18+AL18</f>
        <v>33.68</v>
      </c>
      <c r="AN18" s="41">
        <f>V18</f>
        <v>0</v>
      </c>
      <c r="AO18" s="42">
        <f>AM18+AN18</f>
        <v>33.68</v>
      </c>
      <c r="AP18" s="38">
        <v>1</v>
      </c>
    </row>
    <row r="19" spans="1:42" ht="12.75">
      <c r="A19" s="43">
        <v>20</v>
      </c>
      <c r="B19" s="43" t="s">
        <v>6</v>
      </c>
      <c r="C19" s="43" t="s">
        <v>7</v>
      </c>
      <c r="D19" s="38" t="s">
        <v>55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>
        <f aca="true" t="shared" si="8" ref="S19:S26">SUM(E19:R19)</f>
        <v>0</v>
      </c>
      <c r="T19" s="38">
        <v>92.01</v>
      </c>
      <c r="U19" s="34"/>
      <c r="V19" s="41">
        <f aca="true" t="shared" si="9" ref="V19:V26">S19+U19</f>
        <v>0</v>
      </c>
      <c r="W19" s="43">
        <v>20</v>
      </c>
      <c r="X19" s="43" t="s">
        <v>6</v>
      </c>
      <c r="Y19" s="43"/>
      <c r="Z19" s="38"/>
      <c r="AA19" s="38"/>
      <c r="AB19" s="38"/>
      <c r="AC19" s="36"/>
      <c r="AD19" s="36"/>
      <c r="AE19" s="36"/>
      <c r="AF19" s="36"/>
      <c r="AG19" s="38"/>
      <c r="AH19" s="38"/>
      <c r="AI19" s="38"/>
      <c r="AJ19" s="39">
        <f aca="true" t="shared" si="10" ref="AJ19:AJ26">SUM(Y19:AI19)</f>
        <v>0</v>
      </c>
      <c r="AK19" s="39">
        <v>68.19</v>
      </c>
      <c r="AL19" s="42">
        <f t="shared" si="7"/>
        <v>34.095</v>
      </c>
      <c r="AM19" s="42">
        <f aca="true" t="shared" si="11" ref="AM19:AM26">AJ19+AL19</f>
        <v>34.095</v>
      </c>
      <c r="AN19" s="41">
        <f aca="true" t="shared" si="12" ref="AN19:AN26">V19</f>
        <v>0</v>
      </c>
      <c r="AO19" s="42">
        <f aca="true" t="shared" si="13" ref="AO19:AO26">AM19+AN19</f>
        <v>34.095</v>
      </c>
      <c r="AP19" s="38">
        <v>2</v>
      </c>
    </row>
    <row r="20" spans="1:42" ht="12.75">
      <c r="A20" s="43">
        <v>14</v>
      </c>
      <c r="B20" s="43" t="s">
        <v>86</v>
      </c>
      <c r="C20" s="43" t="s">
        <v>3</v>
      </c>
      <c r="D20" s="38" t="s">
        <v>55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>
        <f>SUM(E20:R20)</f>
        <v>0</v>
      </c>
      <c r="T20" s="38">
        <v>93.91</v>
      </c>
      <c r="U20" s="34"/>
      <c r="V20" s="41">
        <f>S20+U20</f>
        <v>0</v>
      </c>
      <c r="W20" s="43">
        <v>14</v>
      </c>
      <c r="X20" s="43" t="s">
        <v>86</v>
      </c>
      <c r="Y20" s="43"/>
      <c r="Z20" s="38">
        <v>3</v>
      </c>
      <c r="AA20" s="38"/>
      <c r="AB20" s="38"/>
      <c r="AC20" s="36"/>
      <c r="AD20" s="36"/>
      <c r="AE20" s="36"/>
      <c r="AF20" s="36"/>
      <c r="AG20" s="38"/>
      <c r="AH20" s="38"/>
      <c r="AI20" s="38"/>
      <c r="AJ20" s="39">
        <f>SUM(Y20:AI20)</f>
        <v>3</v>
      </c>
      <c r="AK20" s="39">
        <v>74.01</v>
      </c>
      <c r="AL20" s="42">
        <f t="shared" si="7"/>
        <v>37.005</v>
      </c>
      <c r="AM20" s="42">
        <f>AJ20+AL20</f>
        <v>40.005</v>
      </c>
      <c r="AN20" s="41">
        <f>V20</f>
        <v>0</v>
      </c>
      <c r="AO20" s="42">
        <f>AM20+AN20</f>
        <v>40.005</v>
      </c>
      <c r="AP20" s="37">
        <v>3</v>
      </c>
    </row>
    <row r="21" spans="1:42" ht="12.75">
      <c r="A21" s="43">
        <v>13</v>
      </c>
      <c r="B21" s="43" t="s">
        <v>85</v>
      </c>
      <c r="C21" s="43" t="s">
        <v>12</v>
      </c>
      <c r="D21" s="38" t="s">
        <v>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>
        <f t="shared" si="8"/>
        <v>0</v>
      </c>
      <c r="T21" s="38">
        <v>104.41</v>
      </c>
      <c r="U21" s="34">
        <v>1</v>
      </c>
      <c r="V21" s="41">
        <f t="shared" si="9"/>
        <v>1</v>
      </c>
      <c r="W21" s="43">
        <v>13</v>
      </c>
      <c r="X21" s="43" t="s">
        <v>85</v>
      </c>
      <c r="Y21" s="38"/>
      <c r="Z21" s="38">
        <v>3</v>
      </c>
      <c r="AA21" s="38">
        <v>3</v>
      </c>
      <c r="AB21" s="38"/>
      <c r="AC21" s="36"/>
      <c r="AD21" s="36"/>
      <c r="AE21" s="36"/>
      <c r="AF21" s="36"/>
      <c r="AG21" s="38"/>
      <c r="AH21" s="38"/>
      <c r="AI21" s="38"/>
      <c r="AJ21" s="39">
        <f t="shared" si="10"/>
        <v>6</v>
      </c>
      <c r="AK21" s="39">
        <v>75.71</v>
      </c>
      <c r="AL21" s="42">
        <f t="shared" si="7"/>
        <v>37.855</v>
      </c>
      <c r="AM21" s="42">
        <f t="shared" si="11"/>
        <v>43.855</v>
      </c>
      <c r="AN21" s="41">
        <f t="shared" si="12"/>
        <v>1</v>
      </c>
      <c r="AO21" s="42">
        <f t="shared" si="13"/>
        <v>44.855</v>
      </c>
      <c r="AP21" s="38">
        <v>4</v>
      </c>
    </row>
    <row r="22" spans="1:42" ht="12.75">
      <c r="A22" s="43">
        <v>11</v>
      </c>
      <c r="B22" s="43" t="s">
        <v>83</v>
      </c>
      <c r="C22" s="43" t="s">
        <v>84</v>
      </c>
      <c r="D22" s="38" t="s">
        <v>55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>
        <f t="shared" si="8"/>
        <v>0</v>
      </c>
      <c r="T22" s="38">
        <v>111.07</v>
      </c>
      <c r="U22" s="34">
        <v>2.4</v>
      </c>
      <c r="V22" s="41">
        <f t="shared" si="9"/>
        <v>2.4</v>
      </c>
      <c r="W22" s="43">
        <v>11</v>
      </c>
      <c r="X22" s="43" t="s">
        <v>83</v>
      </c>
      <c r="Y22" s="38"/>
      <c r="Z22" s="38"/>
      <c r="AA22" s="38"/>
      <c r="AB22" s="38">
        <v>3</v>
      </c>
      <c r="AC22" s="36"/>
      <c r="AD22" s="36"/>
      <c r="AE22" s="36"/>
      <c r="AF22" s="36"/>
      <c r="AG22" s="38"/>
      <c r="AH22" s="38"/>
      <c r="AI22" s="38"/>
      <c r="AJ22" s="39">
        <f t="shared" si="10"/>
        <v>3</v>
      </c>
      <c r="AK22" s="39">
        <v>84.73</v>
      </c>
      <c r="AL22" s="42">
        <f t="shared" si="7"/>
        <v>42.365</v>
      </c>
      <c r="AM22" s="42">
        <f t="shared" si="11"/>
        <v>45.365</v>
      </c>
      <c r="AN22" s="41">
        <f t="shared" si="12"/>
        <v>2.4</v>
      </c>
      <c r="AO22" s="42">
        <f t="shared" si="13"/>
        <v>47.765</v>
      </c>
      <c r="AP22" s="37">
        <v>5</v>
      </c>
    </row>
    <row r="23" spans="1:42" s="52" customFormat="1" ht="12">
      <c r="A23" s="43">
        <v>19</v>
      </c>
      <c r="B23" s="43" t="s">
        <v>88</v>
      </c>
      <c r="C23" s="43" t="s">
        <v>89</v>
      </c>
      <c r="D23" s="38" t="s">
        <v>55</v>
      </c>
      <c r="E23" s="38"/>
      <c r="F23" s="38">
        <v>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>
        <v>3</v>
      </c>
      <c r="R23" s="38"/>
      <c r="S23" s="39">
        <f t="shared" si="8"/>
        <v>6</v>
      </c>
      <c r="T23" s="38">
        <v>107.02</v>
      </c>
      <c r="U23" s="34">
        <v>1.6</v>
      </c>
      <c r="V23" s="41">
        <f t="shared" si="9"/>
        <v>7.6</v>
      </c>
      <c r="W23" s="43">
        <v>19</v>
      </c>
      <c r="X23" s="43" t="s">
        <v>88</v>
      </c>
      <c r="Y23" s="43"/>
      <c r="Z23" s="38"/>
      <c r="AA23" s="38"/>
      <c r="AB23" s="38"/>
      <c r="AC23" s="36"/>
      <c r="AD23" s="36"/>
      <c r="AE23" s="36"/>
      <c r="AF23" s="36"/>
      <c r="AG23" s="38"/>
      <c r="AH23" s="38"/>
      <c r="AI23" s="38"/>
      <c r="AJ23" s="39">
        <f t="shared" si="10"/>
        <v>0</v>
      </c>
      <c r="AK23" s="39">
        <v>81.75</v>
      </c>
      <c r="AL23" s="42">
        <f t="shared" si="7"/>
        <v>40.875</v>
      </c>
      <c r="AM23" s="42">
        <f t="shared" si="11"/>
        <v>40.875</v>
      </c>
      <c r="AN23" s="41">
        <f t="shared" si="12"/>
        <v>7.6</v>
      </c>
      <c r="AO23" s="42">
        <f t="shared" si="13"/>
        <v>48.475</v>
      </c>
      <c r="AP23" s="38">
        <v>6</v>
      </c>
    </row>
    <row r="24" spans="1:42" s="52" customFormat="1" ht="12">
      <c r="A24" s="43">
        <v>15</v>
      </c>
      <c r="B24" s="43" t="s">
        <v>87</v>
      </c>
      <c r="C24" s="43" t="s">
        <v>9</v>
      </c>
      <c r="D24" s="38" t="s">
        <v>55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f t="shared" si="8"/>
        <v>0</v>
      </c>
      <c r="T24" s="38"/>
      <c r="U24" s="34"/>
      <c r="V24" s="41">
        <f t="shared" si="9"/>
        <v>0</v>
      </c>
      <c r="W24" s="43">
        <v>15</v>
      </c>
      <c r="X24" s="43" t="s">
        <v>87</v>
      </c>
      <c r="Y24" s="43"/>
      <c r="Z24" s="38"/>
      <c r="AA24" s="38"/>
      <c r="AB24" s="38"/>
      <c r="AC24" s="36"/>
      <c r="AD24" s="36"/>
      <c r="AE24" s="36"/>
      <c r="AF24" s="36"/>
      <c r="AG24" s="38"/>
      <c r="AH24" s="38"/>
      <c r="AI24" s="38"/>
      <c r="AJ24" s="39">
        <f t="shared" si="10"/>
        <v>0</v>
      </c>
      <c r="AK24" s="39">
        <v>107.42</v>
      </c>
      <c r="AL24" s="42">
        <f t="shared" si="7"/>
        <v>53.71</v>
      </c>
      <c r="AM24" s="42">
        <f t="shared" si="11"/>
        <v>53.71</v>
      </c>
      <c r="AN24" s="41">
        <f t="shared" si="12"/>
        <v>0</v>
      </c>
      <c r="AO24" s="42">
        <f t="shared" si="13"/>
        <v>53.71</v>
      </c>
      <c r="AP24" s="38">
        <v>7</v>
      </c>
    </row>
    <row r="25" spans="1:42" s="52" customFormat="1" ht="12">
      <c r="A25" s="43">
        <v>22</v>
      </c>
      <c r="B25" s="43" t="s">
        <v>90</v>
      </c>
      <c r="C25" s="43" t="s">
        <v>61</v>
      </c>
      <c r="D25" s="38" t="s">
        <v>55</v>
      </c>
      <c r="E25" s="38"/>
      <c r="F25" s="38"/>
      <c r="G25" s="38"/>
      <c r="H25" s="38"/>
      <c r="I25" s="38">
        <v>3</v>
      </c>
      <c r="J25" s="38"/>
      <c r="K25" s="38"/>
      <c r="L25" s="38"/>
      <c r="M25" s="38"/>
      <c r="N25" s="38"/>
      <c r="O25" s="38"/>
      <c r="P25" s="38">
        <v>3</v>
      </c>
      <c r="Q25" s="38"/>
      <c r="R25" s="38"/>
      <c r="S25" s="39"/>
      <c r="T25" s="38">
        <v>120.35</v>
      </c>
      <c r="U25" s="34" t="s">
        <v>129</v>
      </c>
      <c r="V25" s="41">
        <v>10.2</v>
      </c>
      <c r="W25" s="43">
        <v>22</v>
      </c>
      <c r="X25" s="43" t="s">
        <v>90</v>
      </c>
      <c r="Y25" s="43"/>
      <c r="Z25" s="38"/>
      <c r="AA25" s="38"/>
      <c r="AB25" s="38"/>
      <c r="AC25" s="36"/>
      <c r="AD25" s="36"/>
      <c r="AE25" s="36"/>
      <c r="AF25" s="36"/>
      <c r="AG25" s="38"/>
      <c r="AH25" s="38"/>
      <c r="AI25" s="38">
        <v>3</v>
      </c>
      <c r="AJ25" s="39">
        <f>SUM(Y25:AI25)</f>
        <v>3</v>
      </c>
      <c r="AK25" s="39">
        <v>83.09</v>
      </c>
      <c r="AL25" s="42">
        <f t="shared" si="7"/>
        <v>41.545</v>
      </c>
      <c r="AM25" s="42">
        <f>AJ25+AL25</f>
        <v>44.545</v>
      </c>
      <c r="AN25" s="41">
        <f>V25</f>
        <v>10.2</v>
      </c>
      <c r="AO25" s="42">
        <f>AM25+AN25</f>
        <v>54.745000000000005</v>
      </c>
      <c r="AP25" s="38">
        <v>8</v>
      </c>
    </row>
    <row r="26" spans="1:42" s="52" customFormat="1" ht="12">
      <c r="A26" s="43">
        <v>16</v>
      </c>
      <c r="B26" s="43" t="s">
        <v>13</v>
      </c>
      <c r="C26" s="43" t="s">
        <v>14</v>
      </c>
      <c r="D26" s="38" t="s">
        <v>55</v>
      </c>
      <c r="E26" s="38"/>
      <c r="F26" s="38"/>
      <c r="G26" s="38">
        <v>3</v>
      </c>
      <c r="H26" s="38"/>
      <c r="I26" s="38"/>
      <c r="J26" s="38"/>
      <c r="K26" s="38"/>
      <c r="L26" s="38"/>
      <c r="M26" s="38"/>
      <c r="N26" s="38"/>
      <c r="O26" s="38"/>
      <c r="P26" s="38">
        <v>3</v>
      </c>
      <c r="Q26" s="38"/>
      <c r="R26" s="38">
        <v>3</v>
      </c>
      <c r="S26" s="39">
        <f t="shared" si="8"/>
        <v>9</v>
      </c>
      <c r="T26" s="38">
        <v>109.35</v>
      </c>
      <c r="U26" s="34">
        <v>2</v>
      </c>
      <c r="V26" s="41">
        <f t="shared" si="9"/>
        <v>11</v>
      </c>
      <c r="W26" s="43">
        <v>16</v>
      </c>
      <c r="X26" s="43" t="s">
        <v>13</v>
      </c>
      <c r="Y26" s="43"/>
      <c r="Z26" s="38"/>
      <c r="AA26" s="38"/>
      <c r="AB26" s="38"/>
      <c r="AC26" s="36"/>
      <c r="AD26" s="36"/>
      <c r="AE26" s="36"/>
      <c r="AF26" s="36"/>
      <c r="AG26" s="38"/>
      <c r="AH26" s="38"/>
      <c r="AI26" s="38"/>
      <c r="AJ26" s="39">
        <f t="shared" si="10"/>
        <v>0</v>
      </c>
      <c r="AK26" s="39">
        <v>89.63</v>
      </c>
      <c r="AL26" s="42">
        <f t="shared" si="7"/>
        <v>44.815</v>
      </c>
      <c r="AM26" s="42">
        <f t="shared" si="11"/>
        <v>44.815</v>
      </c>
      <c r="AN26" s="41">
        <f t="shared" si="12"/>
        <v>11</v>
      </c>
      <c r="AO26" s="42">
        <f t="shared" si="13"/>
        <v>55.815</v>
      </c>
      <c r="AP26" s="38">
        <v>9</v>
      </c>
    </row>
    <row r="27" spans="1:41" s="15" customFormat="1" ht="12">
      <c r="A27" s="51"/>
      <c r="B27" s="48"/>
      <c r="C27" s="4"/>
      <c r="D27" s="6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9" t="s">
        <v>27</v>
      </c>
      <c r="T27" s="8" t="s">
        <v>28</v>
      </c>
      <c r="U27" s="9" t="s">
        <v>29</v>
      </c>
      <c r="V27" s="10" t="s">
        <v>30</v>
      </c>
      <c r="W27" s="57"/>
      <c r="X27" s="48"/>
      <c r="Y27" s="4"/>
      <c r="Z27" s="5"/>
      <c r="AA27" s="5"/>
      <c r="AB27" s="5"/>
      <c r="AC27" s="13"/>
      <c r="AD27" s="13"/>
      <c r="AE27" s="13"/>
      <c r="AF27" s="13"/>
      <c r="AG27" s="5"/>
      <c r="AH27" s="5"/>
      <c r="AI27" s="6"/>
      <c r="AJ27" s="9" t="s">
        <v>27</v>
      </c>
      <c r="AK27" s="9" t="s">
        <v>31</v>
      </c>
      <c r="AL27" s="8" t="s">
        <v>27</v>
      </c>
      <c r="AM27" s="8" t="s">
        <v>32</v>
      </c>
      <c r="AN27" s="14" t="s">
        <v>27</v>
      </c>
      <c r="AO27" s="8" t="s">
        <v>32</v>
      </c>
    </row>
    <row r="28" spans="1:41" s="15" customFormat="1" ht="12">
      <c r="A28" s="27"/>
      <c r="B28" s="28" t="s">
        <v>56</v>
      </c>
      <c r="C28" s="18"/>
      <c r="D28" s="20"/>
      <c r="E28" s="17" t="s">
        <v>34</v>
      </c>
      <c r="F28" s="19"/>
      <c r="G28" s="19"/>
      <c r="H28" s="19"/>
      <c r="I28" s="19"/>
      <c r="J28" s="19" t="s">
        <v>35</v>
      </c>
      <c r="K28" s="19"/>
      <c r="L28" s="19"/>
      <c r="M28" s="19"/>
      <c r="N28" s="19">
        <v>120</v>
      </c>
      <c r="O28" s="19" t="s">
        <v>36</v>
      </c>
      <c r="P28" s="19"/>
      <c r="Q28" s="19"/>
      <c r="R28" s="20"/>
      <c r="S28" s="23" t="s">
        <v>37</v>
      </c>
      <c r="T28" s="22" t="s">
        <v>29</v>
      </c>
      <c r="U28" s="23" t="s">
        <v>38</v>
      </c>
      <c r="V28" s="24" t="s">
        <v>39</v>
      </c>
      <c r="W28" s="27"/>
      <c r="X28" s="28" t="str">
        <f>B28</f>
        <v>Rubriek 1-pa</v>
      </c>
      <c r="Y28" s="17" t="s">
        <v>40</v>
      </c>
      <c r="Z28" s="19"/>
      <c r="AA28" s="19"/>
      <c r="AB28" s="19"/>
      <c r="AC28" s="25"/>
      <c r="AD28" s="25"/>
      <c r="AE28" s="25"/>
      <c r="AF28" s="25"/>
      <c r="AG28" s="19"/>
      <c r="AH28" s="19"/>
      <c r="AI28" s="20"/>
      <c r="AJ28" s="23" t="s">
        <v>37</v>
      </c>
      <c r="AK28" s="23" t="s">
        <v>41</v>
      </c>
      <c r="AL28" s="22" t="s">
        <v>42</v>
      </c>
      <c r="AM28" s="22" t="s">
        <v>39</v>
      </c>
      <c r="AN28" s="26" t="s">
        <v>39</v>
      </c>
      <c r="AO28" s="22" t="s">
        <v>39</v>
      </c>
    </row>
    <row r="29" spans="1:41" s="15" customFormat="1" ht="12">
      <c r="A29" s="27" t="s">
        <v>43</v>
      </c>
      <c r="B29" s="28" t="s">
        <v>0</v>
      </c>
      <c r="C29" s="28" t="s">
        <v>44</v>
      </c>
      <c r="D29" s="28"/>
      <c r="E29" s="28">
        <v>1</v>
      </c>
      <c r="F29" s="28">
        <v>2</v>
      </c>
      <c r="G29" s="28">
        <v>3</v>
      </c>
      <c r="H29" s="28">
        <v>4</v>
      </c>
      <c r="I29" s="29">
        <v>5</v>
      </c>
      <c r="J29" s="30">
        <v>6</v>
      </c>
      <c r="K29" s="30">
        <v>7</v>
      </c>
      <c r="L29" s="30" t="s">
        <v>125</v>
      </c>
      <c r="M29" s="30" t="s">
        <v>45</v>
      </c>
      <c r="N29" s="30" t="s">
        <v>46</v>
      </c>
      <c r="O29" s="29" t="s">
        <v>47</v>
      </c>
      <c r="P29" s="29">
        <v>9</v>
      </c>
      <c r="Q29" s="31">
        <v>10</v>
      </c>
      <c r="R29" s="31">
        <v>11</v>
      </c>
      <c r="S29" s="32" t="s">
        <v>48</v>
      </c>
      <c r="T29" s="33" t="s">
        <v>49</v>
      </c>
      <c r="U29" s="34"/>
      <c r="V29" s="35" t="s">
        <v>50</v>
      </c>
      <c r="W29" s="16" t="s">
        <v>43</v>
      </c>
      <c r="X29" s="28" t="s">
        <v>0</v>
      </c>
      <c r="Y29" s="28">
        <v>1</v>
      </c>
      <c r="Z29" s="28">
        <v>2</v>
      </c>
      <c r="AA29" s="28">
        <v>7</v>
      </c>
      <c r="AB29" s="28">
        <v>5</v>
      </c>
      <c r="AC29" s="27">
        <v>6</v>
      </c>
      <c r="AD29" s="27" t="s">
        <v>125</v>
      </c>
      <c r="AE29" s="27" t="s">
        <v>45</v>
      </c>
      <c r="AF29" s="27" t="s">
        <v>46</v>
      </c>
      <c r="AG29" s="28" t="s">
        <v>47</v>
      </c>
      <c r="AH29" s="28">
        <v>10</v>
      </c>
      <c r="AI29" s="28">
        <v>11</v>
      </c>
      <c r="AJ29" s="32" t="s">
        <v>48</v>
      </c>
      <c r="AK29" s="32" t="s">
        <v>36</v>
      </c>
      <c r="AL29" s="33" t="s">
        <v>51</v>
      </c>
      <c r="AM29" s="33" t="s">
        <v>51</v>
      </c>
      <c r="AN29" s="35" t="s">
        <v>50</v>
      </c>
      <c r="AO29" s="33" t="s">
        <v>52</v>
      </c>
    </row>
    <row r="30" spans="1:42" s="15" customFormat="1" ht="12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0"/>
      <c r="U30" s="34"/>
      <c r="V30" s="41"/>
      <c r="W30" s="36"/>
      <c r="X30" s="37"/>
      <c r="Y30" s="38"/>
      <c r="Z30" s="38"/>
      <c r="AA30" s="38"/>
      <c r="AB30" s="38"/>
      <c r="AC30" s="36"/>
      <c r="AD30" s="36"/>
      <c r="AE30" s="36"/>
      <c r="AF30" s="36"/>
      <c r="AG30" s="38"/>
      <c r="AH30" s="38"/>
      <c r="AI30" s="38"/>
      <c r="AJ30" s="39"/>
      <c r="AK30" s="39"/>
      <c r="AL30" s="42"/>
      <c r="AM30" s="42"/>
      <c r="AN30" s="41"/>
      <c r="AO30" s="42"/>
      <c r="AP30" s="38"/>
    </row>
    <row r="31" spans="1:42" ht="12.75">
      <c r="A31" s="43"/>
      <c r="B31" s="43"/>
      <c r="C31" s="4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2"/>
      <c r="U31" s="34"/>
      <c r="V31" s="41"/>
      <c r="W31" s="43"/>
      <c r="X31" s="43"/>
      <c r="Y31" s="38"/>
      <c r="Z31" s="38"/>
      <c r="AA31" s="38"/>
      <c r="AB31" s="38"/>
      <c r="AC31" s="36"/>
      <c r="AD31" s="36"/>
      <c r="AE31" s="36"/>
      <c r="AF31" s="36"/>
      <c r="AG31" s="38"/>
      <c r="AH31" s="38"/>
      <c r="AI31" s="38"/>
      <c r="AJ31" s="39"/>
      <c r="AK31" s="39"/>
      <c r="AL31" s="42"/>
      <c r="AM31" s="42"/>
      <c r="AN31" s="41"/>
      <c r="AO31" s="42"/>
      <c r="AP31" s="38"/>
    </row>
    <row r="32" spans="1:42" s="15" customFormat="1" ht="12">
      <c r="A32" s="43">
        <v>31</v>
      </c>
      <c r="B32" s="43" t="s">
        <v>70</v>
      </c>
      <c r="C32" s="43" t="s">
        <v>2</v>
      </c>
      <c r="D32" s="38" t="s">
        <v>57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>
        <f aca="true" t="shared" si="14" ref="S32:S42">SUM(E32:R32)</f>
        <v>0</v>
      </c>
      <c r="T32" s="42">
        <v>106.27</v>
      </c>
      <c r="U32" s="34"/>
      <c r="V32" s="41">
        <f aca="true" t="shared" si="15" ref="V32:V42">S32+U32</f>
        <v>0</v>
      </c>
      <c r="W32" s="43">
        <v>31</v>
      </c>
      <c r="X32" s="43" t="s">
        <v>70</v>
      </c>
      <c r="Y32" s="38"/>
      <c r="Z32" s="38"/>
      <c r="AA32" s="38"/>
      <c r="AB32" s="38"/>
      <c r="AC32" s="36"/>
      <c r="AD32" s="36"/>
      <c r="AE32" s="36"/>
      <c r="AF32" s="36"/>
      <c r="AG32" s="38"/>
      <c r="AH32" s="38"/>
      <c r="AI32" s="38"/>
      <c r="AJ32" s="39">
        <f aca="true" t="shared" si="16" ref="AJ32:AJ41">SUM(Y32:AI32)</f>
        <v>0</v>
      </c>
      <c r="AK32" s="39">
        <v>75.63</v>
      </c>
      <c r="AL32" s="42">
        <f aca="true" t="shared" si="17" ref="AL32:AL42">AK32/2</f>
        <v>37.815</v>
      </c>
      <c r="AM32" s="42">
        <f aca="true" t="shared" si="18" ref="AM32:AM41">AJ32+AL32</f>
        <v>37.815</v>
      </c>
      <c r="AN32" s="41">
        <f aca="true" t="shared" si="19" ref="AN32:AN41">V32</f>
        <v>0</v>
      </c>
      <c r="AO32" s="42">
        <f aca="true" t="shared" si="20" ref="AO32:AO41">AM32+AN32</f>
        <v>37.815</v>
      </c>
      <c r="AP32" s="38">
        <v>1</v>
      </c>
    </row>
    <row r="33" spans="1:42" ht="12.75">
      <c r="A33" s="43">
        <v>25</v>
      </c>
      <c r="B33" s="43" t="s">
        <v>16</v>
      </c>
      <c r="C33" s="43" t="s">
        <v>17</v>
      </c>
      <c r="D33" s="38" t="s">
        <v>57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>
        <f t="shared" si="14"/>
        <v>0</v>
      </c>
      <c r="T33" s="42">
        <v>112.14</v>
      </c>
      <c r="U33" s="34"/>
      <c r="V33" s="41">
        <f t="shared" si="15"/>
        <v>0</v>
      </c>
      <c r="W33" s="43">
        <v>25</v>
      </c>
      <c r="X33" s="43" t="s">
        <v>16</v>
      </c>
      <c r="Y33" s="38"/>
      <c r="Z33" s="38"/>
      <c r="AA33" s="38"/>
      <c r="AB33" s="38"/>
      <c r="AC33" s="36"/>
      <c r="AD33" s="36"/>
      <c r="AE33" s="36"/>
      <c r="AF33" s="36"/>
      <c r="AG33" s="38"/>
      <c r="AH33" s="38"/>
      <c r="AI33" s="38"/>
      <c r="AJ33" s="39">
        <f t="shared" si="16"/>
        <v>0</v>
      </c>
      <c r="AK33" s="39">
        <v>77.59</v>
      </c>
      <c r="AL33" s="42">
        <f t="shared" si="17"/>
        <v>38.795</v>
      </c>
      <c r="AM33" s="42">
        <f t="shared" si="18"/>
        <v>38.795</v>
      </c>
      <c r="AN33" s="41">
        <f t="shared" si="19"/>
        <v>0</v>
      </c>
      <c r="AO33" s="42">
        <f t="shared" si="20"/>
        <v>38.795</v>
      </c>
      <c r="AP33" s="38">
        <v>2</v>
      </c>
    </row>
    <row r="34" spans="1:42" ht="12.75">
      <c r="A34" s="43">
        <v>28</v>
      </c>
      <c r="B34" s="43" t="s">
        <v>18</v>
      </c>
      <c r="C34" s="43" t="s">
        <v>9</v>
      </c>
      <c r="D34" s="38" t="s">
        <v>57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>
        <f t="shared" si="14"/>
        <v>0</v>
      </c>
      <c r="T34" s="42">
        <v>110.29</v>
      </c>
      <c r="U34" s="34"/>
      <c r="V34" s="41">
        <f t="shared" si="15"/>
        <v>0</v>
      </c>
      <c r="W34" s="43">
        <v>28</v>
      </c>
      <c r="X34" s="43" t="s">
        <v>18</v>
      </c>
      <c r="Y34" s="38"/>
      <c r="Z34" s="38">
        <v>3</v>
      </c>
      <c r="AA34" s="38"/>
      <c r="AB34" s="38"/>
      <c r="AC34" s="36"/>
      <c r="AD34" s="36"/>
      <c r="AE34" s="36"/>
      <c r="AF34" s="36"/>
      <c r="AG34" s="38"/>
      <c r="AH34" s="38"/>
      <c r="AI34" s="38"/>
      <c r="AJ34" s="39">
        <f t="shared" si="16"/>
        <v>3</v>
      </c>
      <c r="AK34" s="39">
        <v>75.23</v>
      </c>
      <c r="AL34" s="42">
        <f t="shared" si="17"/>
        <v>37.615</v>
      </c>
      <c r="AM34" s="42">
        <f t="shared" si="18"/>
        <v>40.615</v>
      </c>
      <c r="AN34" s="41">
        <f t="shared" si="19"/>
        <v>0</v>
      </c>
      <c r="AO34" s="42">
        <f t="shared" si="20"/>
        <v>40.615</v>
      </c>
      <c r="AP34" s="38">
        <v>3</v>
      </c>
    </row>
    <row r="35" spans="1:42" ht="12.75">
      <c r="A35" s="43">
        <v>29</v>
      </c>
      <c r="B35" s="43" t="s">
        <v>93</v>
      </c>
      <c r="C35" s="43" t="s">
        <v>61</v>
      </c>
      <c r="D35" s="38" t="s">
        <v>57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>
        <f t="shared" si="14"/>
        <v>0</v>
      </c>
      <c r="T35" s="42">
        <v>114.94</v>
      </c>
      <c r="U35" s="34"/>
      <c r="V35" s="41">
        <f t="shared" si="15"/>
        <v>0</v>
      </c>
      <c r="W35" s="43">
        <v>29</v>
      </c>
      <c r="X35" s="43" t="s">
        <v>93</v>
      </c>
      <c r="Y35" s="38"/>
      <c r="Z35" s="38"/>
      <c r="AA35" s="38"/>
      <c r="AB35" s="38"/>
      <c r="AC35" s="36"/>
      <c r="AD35" s="36"/>
      <c r="AE35" s="36"/>
      <c r="AF35" s="36"/>
      <c r="AG35" s="38"/>
      <c r="AH35" s="38"/>
      <c r="AI35" s="38"/>
      <c r="AJ35" s="39">
        <f t="shared" si="16"/>
        <v>0</v>
      </c>
      <c r="AK35" s="39">
        <v>87.62</v>
      </c>
      <c r="AL35" s="42">
        <f t="shared" si="17"/>
        <v>43.81</v>
      </c>
      <c r="AM35" s="42">
        <f t="shared" si="18"/>
        <v>43.81</v>
      </c>
      <c r="AN35" s="41">
        <f t="shared" si="19"/>
        <v>0</v>
      </c>
      <c r="AO35" s="42">
        <f t="shared" si="20"/>
        <v>43.81</v>
      </c>
      <c r="AP35" s="38">
        <v>4</v>
      </c>
    </row>
    <row r="36" spans="1:42" s="47" customFormat="1" ht="12">
      <c r="A36" s="43">
        <v>27</v>
      </c>
      <c r="B36" s="43" t="s">
        <v>8</v>
      </c>
      <c r="C36" s="43" t="s">
        <v>9</v>
      </c>
      <c r="D36" s="38" t="s">
        <v>57</v>
      </c>
      <c r="E36" s="38"/>
      <c r="F36" s="38"/>
      <c r="G36" s="38"/>
      <c r="H36" s="38"/>
      <c r="I36" s="38"/>
      <c r="J36" s="38">
        <v>3</v>
      </c>
      <c r="K36" s="38">
        <v>3</v>
      </c>
      <c r="L36" s="38"/>
      <c r="M36" s="38"/>
      <c r="N36" s="38"/>
      <c r="O36" s="38"/>
      <c r="P36" s="38"/>
      <c r="Q36" s="38"/>
      <c r="R36" s="38"/>
      <c r="S36" s="39">
        <f t="shared" si="14"/>
        <v>6</v>
      </c>
      <c r="T36" s="42">
        <v>111.34</v>
      </c>
      <c r="U36" s="34"/>
      <c r="V36" s="41">
        <f t="shared" si="15"/>
        <v>6</v>
      </c>
      <c r="W36" s="43">
        <v>27</v>
      </c>
      <c r="X36" s="43" t="s">
        <v>8</v>
      </c>
      <c r="Y36" s="38"/>
      <c r="Z36" s="38"/>
      <c r="AA36" s="38"/>
      <c r="AB36" s="38"/>
      <c r="AC36" s="36"/>
      <c r="AD36" s="36"/>
      <c r="AE36" s="36"/>
      <c r="AF36" s="36"/>
      <c r="AG36" s="38"/>
      <c r="AH36" s="38"/>
      <c r="AI36" s="38"/>
      <c r="AJ36" s="39">
        <f t="shared" si="16"/>
        <v>0</v>
      </c>
      <c r="AK36" s="39">
        <v>79.03</v>
      </c>
      <c r="AL36" s="42">
        <f t="shared" si="17"/>
        <v>39.515</v>
      </c>
      <c r="AM36" s="42">
        <f t="shared" si="18"/>
        <v>39.515</v>
      </c>
      <c r="AN36" s="41">
        <f t="shared" si="19"/>
        <v>6</v>
      </c>
      <c r="AO36" s="42">
        <f t="shared" si="20"/>
        <v>45.515</v>
      </c>
      <c r="AP36" s="38">
        <v>5</v>
      </c>
    </row>
    <row r="37" spans="1:42" s="15" customFormat="1" ht="12">
      <c r="A37" s="43">
        <v>24</v>
      </c>
      <c r="B37" s="43" t="s">
        <v>91</v>
      </c>
      <c r="C37" s="43" t="s">
        <v>77</v>
      </c>
      <c r="D37" s="38" t="s">
        <v>57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>
        <f t="shared" si="14"/>
        <v>0</v>
      </c>
      <c r="T37" s="42">
        <v>115.95</v>
      </c>
      <c r="U37" s="34"/>
      <c r="V37" s="41">
        <f t="shared" si="15"/>
        <v>0</v>
      </c>
      <c r="W37" s="43">
        <v>24</v>
      </c>
      <c r="X37" s="43" t="s">
        <v>91</v>
      </c>
      <c r="Y37" s="38"/>
      <c r="Z37" s="38"/>
      <c r="AA37" s="38"/>
      <c r="AB37" s="38"/>
      <c r="AC37" s="36"/>
      <c r="AD37" s="36"/>
      <c r="AE37" s="36"/>
      <c r="AF37" s="36"/>
      <c r="AG37" s="38"/>
      <c r="AH37" s="38"/>
      <c r="AI37" s="38"/>
      <c r="AJ37" s="39">
        <f t="shared" si="16"/>
        <v>0</v>
      </c>
      <c r="AK37" s="39">
        <v>92.16</v>
      </c>
      <c r="AL37" s="42">
        <f t="shared" si="17"/>
        <v>46.08</v>
      </c>
      <c r="AM37" s="42">
        <f t="shared" si="18"/>
        <v>46.08</v>
      </c>
      <c r="AN37" s="41">
        <f t="shared" si="19"/>
        <v>0</v>
      </c>
      <c r="AO37" s="42">
        <f t="shared" si="20"/>
        <v>46.08</v>
      </c>
      <c r="AP37" s="38">
        <v>6</v>
      </c>
    </row>
    <row r="38" spans="1:42" ht="12.75">
      <c r="A38" s="43">
        <v>30</v>
      </c>
      <c r="B38" s="43" t="s">
        <v>19</v>
      </c>
      <c r="C38" s="43" t="s">
        <v>20</v>
      </c>
      <c r="D38" s="38" t="s">
        <v>57</v>
      </c>
      <c r="E38" s="38"/>
      <c r="F38" s="38"/>
      <c r="G38" s="38"/>
      <c r="H38" s="38"/>
      <c r="I38" s="38"/>
      <c r="J38" s="38">
        <v>3</v>
      </c>
      <c r="K38" s="38"/>
      <c r="L38" s="38"/>
      <c r="M38" s="38"/>
      <c r="N38" s="38"/>
      <c r="O38" s="38"/>
      <c r="P38" s="38">
        <v>3</v>
      </c>
      <c r="Q38" s="38"/>
      <c r="R38" s="38"/>
      <c r="S38" s="39">
        <f t="shared" si="14"/>
        <v>6</v>
      </c>
      <c r="T38" s="42">
        <v>111.34</v>
      </c>
      <c r="U38" s="34"/>
      <c r="V38" s="41">
        <f t="shared" si="15"/>
        <v>6</v>
      </c>
      <c r="W38" s="43">
        <v>30</v>
      </c>
      <c r="X38" s="43" t="s">
        <v>19</v>
      </c>
      <c r="Y38" s="38"/>
      <c r="Z38" s="38"/>
      <c r="AA38" s="38">
        <v>3</v>
      </c>
      <c r="AB38" s="38"/>
      <c r="AC38" s="36"/>
      <c r="AD38" s="36"/>
      <c r="AE38" s="36"/>
      <c r="AF38" s="36"/>
      <c r="AG38" s="38"/>
      <c r="AH38" s="38"/>
      <c r="AI38" s="38"/>
      <c r="AJ38" s="39">
        <f t="shared" si="16"/>
        <v>3</v>
      </c>
      <c r="AK38" s="39">
        <v>75.22</v>
      </c>
      <c r="AL38" s="42">
        <f t="shared" si="17"/>
        <v>37.61</v>
      </c>
      <c r="AM38" s="42">
        <f t="shared" si="18"/>
        <v>40.61</v>
      </c>
      <c r="AN38" s="41">
        <f t="shared" si="19"/>
        <v>6</v>
      </c>
      <c r="AO38" s="42">
        <f t="shared" si="20"/>
        <v>46.61</v>
      </c>
      <c r="AP38" s="38">
        <v>7</v>
      </c>
    </row>
    <row r="39" spans="1:42" ht="12.75">
      <c r="A39" s="43">
        <v>32</v>
      </c>
      <c r="B39" s="43" t="s">
        <v>71</v>
      </c>
      <c r="C39" s="43" t="s">
        <v>9</v>
      </c>
      <c r="D39" s="38" t="s">
        <v>57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>
        <f t="shared" si="14"/>
        <v>0</v>
      </c>
      <c r="T39" s="42">
        <v>105.76</v>
      </c>
      <c r="U39" s="34"/>
      <c r="V39" s="41">
        <f t="shared" si="15"/>
        <v>0</v>
      </c>
      <c r="W39" s="43">
        <v>32</v>
      </c>
      <c r="X39" s="43" t="s">
        <v>71</v>
      </c>
      <c r="Y39" s="38"/>
      <c r="Z39" s="38"/>
      <c r="AA39" s="38">
        <v>3</v>
      </c>
      <c r="AB39" s="38"/>
      <c r="AC39" s="36"/>
      <c r="AD39" s="44"/>
      <c r="AE39" s="36"/>
      <c r="AF39" s="36"/>
      <c r="AG39" s="38"/>
      <c r="AH39" s="38">
        <v>3</v>
      </c>
      <c r="AI39" s="38"/>
      <c r="AJ39" s="39">
        <f t="shared" si="16"/>
        <v>6</v>
      </c>
      <c r="AK39" s="39">
        <v>83.75</v>
      </c>
      <c r="AL39" s="42">
        <f t="shared" si="17"/>
        <v>41.875</v>
      </c>
      <c r="AM39" s="42">
        <f t="shared" si="18"/>
        <v>47.875</v>
      </c>
      <c r="AN39" s="41">
        <f t="shared" si="19"/>
        <v>0</v>
      </c>
      <c r="AO39" s="42">
        <f t="shared" si="20"/>
        <v>47.875</v>
      </c>
      <c r="AP39" s="38">
        <v>8</v>
      </c>
    </row>
    <row r="40" spans="1:42" ht="12.75">
      <c r="A40" s="43">
        <v>23</v>
      </c>
      <c r="B40" s="43" t="s">
        <v>72</v>
      </c>
      <c r="C40" s="43" t="s">
        <v>67</v>
      </c>
      <c r="D40" s="38" t="s">
        <v>57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9">
        <f t="shared" si="14"/>
        <v>0</v>
      </c>
      <c r="T40" s="66">
        <v>111.12</v>
      </c>
      <c r="U40" s="34"/>
      <c r="V40" s="41">
        <f t="shared" si="15"/>
        <v>0</v>
      </c>
      <c r="W40" s="43">
        <v>23</v>
      </c>
      <c r="X40" s="43" t="s">
        <v>72</v>
      </c>
      <c r="Y40" s="45"/>
      <c r="Z40" s="45"/>
      <c r="AA40" s="45">
        <v>3</v>
      </c>
      <c r="AB40" s="45"/>
      <c r="AC40" s="46"/>
      <c r="AD40" s="46"/>
      <c r="AE40" s="46"/>
      <c r="AF40" s="46"/>
      <c r="AG40" s="45"/>
      <c r="AH40" s="45">
        <v>3</v>
      </c>
      <c r="AI40" s="45"/>
      <c r="AJ40" s="39">
        <f t="shared" si="16"/>
        <v>6</v>
      </c>
      <c r="AK40" s="39">
        <v>84.76</v>
      </c>
      <c r="AL40" s="42">
        <f t="shared" si="17"/>
        <v>42.38</v>
      </c>
      <c r="AM40" s="42">
        <f t="shared" si="18"/>
        <v>48.38</v>
      </c>
      <c r="AN40" s="41">
        <f t="shared" si="19"/>
        <v>0</v>
      </c>
      <c r="AO40" s="42">
        <f t="shared" si="20"/>
        <v>48.38</v>
      </c>
      <c r="AP40" s="38">
        <v>9</v>
      </c>
    </row>
    <row r="41" spans="1:42" s="15" customFormat="1" ht="12">
      <c r="A41" s="43">
        <v>26</v>
      </c>
      <c r="B41" s="43" t="s">
        <v>92</v>
      </c>
      <c r="C41" s="43" t="s">
        <v>9</v>
      </c>
      <c r="D41" s="38" t="s">
        <v>57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>
        <f t="shared" si="14"/>
        <v>0</v>
      </c>
      <c r="T41" s="42">
        <v>114.8</v>
      </c>
      <c r="U41" s="34"/>
      <c r="V41" s="41">
        <f t="shared" si="15"/>
        <v>0</v>
      </c>
      <c r="W41" s="43">
        <v>26</v>
      </c>
      <c r="X41" s="43" t="s">
        <v>92</v>
      </c>
      <c r="Y41" s="38"/>
      <c r="Z41" s="38"/>
      <c r="AA41" s="38">
        <v>3</v>
      </c>
      <c r="AB41" s="38"/>
      <c r="AC41" s="36"/>
      <c r="AD41" s="36"/>
      <c r="AE41" s="36"/>
      <c r="AF41" s="36"/>
      <c r="AG41" s="38"/>
      <c r="AH41" s="38"/>
      <c r="AI41" s="38"/>
      <c r="AJ41" s="39">
        <f t="shared" si="16"/>
        <v>3</v>
      </c>
      <c r="AK41" s="39">
        <v>92.19</v>
      </c>
      <c r="AL41" s="42">
        <f t="shared" si="17"/>
        <v>46.095</v>
      </c>
      <c r="AM41" s="42">
        <f t="shared" si="18"/>
        <v>49.095</v>
      </c>
      <c r="AN41" s="41">
        <f t="shared" si="19"/>
        <v>0</v>
      </c>
      <c r="AO41" s="42">
        <f t="shared" si="20"/>
        <v>49.095</v>
      </c>
      <c r="AP41" s="38">
        <v>10</v>
      </c>
    </row>
    <row r="42" spans="1:42" ht="12.75">
      <c r="A42" s="43">
        <v>34</v>
      </c>
      <c r="B42" s="43" t="s">
        <v>94</v>
      </c>
      <c r="C42" s="43" t="s">
        <v>95</v>
      </c>
      <c r="D42" s="38" t="s">
        <v>57</v>
      </c>
      <c r="E42" s="38"/>
      <c r="F42" s="38"/>
      <c r="G42" s="38"/>
      <c r="H42" s="38"/>
      <c r="I42" s="38"/>
      <c r="J42" s="38">
        <v>3</v>
      </c>
      <c r="K42" s="38"/>
      <c r="L42" s="38"/>
      <c r="M42" s="38"/>
      <c r="N42" s="38"/>
      <c r="O42" s="38"/>
      <c r="P42" s="38"/>
      <c r="Q42" s="38"/>
      <c r="R42" s="38">
        <v>3</v>
      </c>
      <c r="S42" s="39">
        <f t="shared" si="14"/>
        <v>6</v>
      </c>
      <c r="T42" s="42">
        <v>108.27</v>
      </c>
      <c r="U42" s="34"/>
      <c r="V42" s="41">
        <f t="shared" si="15"/>
        <v>6</v>
      </c>
      <c r="W42" s="43">
        <v>34</v>
      </c>
      <c r="X42" s="43" t="s">
        <v>94</v>
      </c>
      <c r="Y42" s="38"/>
      <c r="Z42" s="38">
        <v>3</v>
      </c>
      <c r="AA42" s="38">
        <v>3</v>
      </c>
      <c r="AB42" s="38"/>
      <c r="AC42" s="36"/>
      <c r="AD42" s="36"/>
      <c r="AE42" s="36"/>
      <c r="AF42" s="36"/>
      <c r="AG42" s="38"/>
      <c r="AH42" s="38"/>
      <c r="AI42" s="38"/>
      <c r="AJ42" s="39">
        <f>SUM(Y42:AI42)</f>
        <v>6</v>
      </c>
      <c r="AK42" s="39">
        <v>74.82</v>
      </c>
      <c r="AL42" s="42">
        <f t="shared" si="17"/>
        <v>37.41</v>
      </c>
      <c r="AM42" s="42">
        <f>AJ42+AL42</f>
        <v>43.41</v>
      </c>
      <c r="AN42" s="41">
        <f>V42</f>
        <v>6</v>
      </c>
      <c r="AO42" s="42">
        <f>AM42+AN42</f>
        <v>49.41</v>
      </c>
      <c r="AP42" s="38">
        <v>11</v>
      </c>
    </row>
    <row r="43" spans="1:41" ht="12.75">
      <c r="A43"/>
      <c r="D43"/>
      <c r="T43" s="68"/>
      <c r="U43" s="69"/>
      <c r="V43" s="70"/>
      <c r="W43" s="71"/>
      <c r="X43" s="71"/>
      <c r="AJ43" s="69"/>
      <c r="AK43" s="69"/>
      <c r="AL43" s="68"/>
      <c r="AM43" s="68"/>
      <c r="AN43" s="70"/>
      <c r="AO43" s="73"/>
    </row>
    <row r="44" spans="1:41" ht="12.75">
      <c r="A44" s="51"/>
      <c r="B44" s="6"/>
      <c r="C44" s="4"/>
      <c r="D44" s="4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9" t="s">
        <v>27</v>
      </c>
      <c r="T44" s="22" t="s">
        <v>28</v>
      </c>
      <c r="U44" s="23" t="s">
        <v>29</v>
      </c>
      <c r="V44" s="24" t="s">
        <v>30</v>
      </c>
      <c r="W44" s="74"/>
      <c r="X44" s="75"/>
      <c r="Y44" s="5"/>
      <c r="Z44" s="5"/>
      <c r="AA44" s="5"/>
      <c r="AB44" s="5"/>
      <c r="AC44" s="13"/>
      <c r="AD44" s="13"/>
      <c r="AE44" s="13"/>
      <c r="AF44" s="13"/>
      <c r="AG44" s="5"/>
      <c r="AH44" s="5"/>
      <c r="AI44" s="6"/>
      <c r="AJ44" s="23" t="s">
        <v>27</v>
      </c>
      <c r="AK44" s="23" t="s">
        <v>31</v>
      </c>
      <c r="AL44" s="22" t="s">
        <v>27</v>
      </c>
      <c r="AM44" s="22" t="s">
        <v>32</v>
      </c>
      <c r="AN44" s="26" t="s">
        <v>27</v>
      </c>
      <c r="AO44" s="22" t="s">
        <v>32</v>
      </c>
    </row>
    <row r="45" spans="1:41" ht="12.75">
      <c r="A45" s="27"/>
      <c r="B45" s="59" t="s">
        <v>58</v>
      </c>
      <c r="C45" s="18"/>
      <c r="D45" s="60"/>
      <c r="E45" s="61" t="s">
        <v>34</v>
      </c>
      <c r="F45" s="19"/>
      <c r="G45" s="19"/>
      <c r="H45" s="19"/>
      <c r="I45" s="19"/>
      <c r="J45" s="19" t="s">
        <v>35</v>
      </c>
      <c r="K45" s="19"/>
      <c r="L45" s="19"/>
      <c r="M45" s="19"/>
      <c r="N45" s="19">
        <v>108</v>
      </c>
      <c r="O45" s="19" t="s">
        <v>36</v>
      </c>
      <c r="P45" s="19"/>
      <c r="Q45" s="19"/>
      <c r="R45" s="20"/>
      <c r="S45" s="23" t="s">
        <v>37</v>
      </c>
      <c r="T45" s="22" t="s">
        <v>29</v>
      </c>
      <c r="U45" s="23" t="s">
        <v>38</v>
      </c>
      <c r="V45" s="24" t="s">
        <v>39</v>
      </c>
      <c r="W45" s="27"/>
      <c r="X45" s="59" t="str">
        <f>B45</f>
        <v>Rubriek 2-pa</v>
      </c>
      <c r="Y45" s="61" t="s">
        <v>40</v>
      </c>
      <c r="Z45" s="19"/>
      <c r="AA45" s="19"/>
      <c r="AB45" s="19"/>
      <c r="AC45" s="25"/>
      <c r="AD45" s="25"/>
      <c r="AE45" s="25"/>
      <c r="AF45" s="25"/>
      <c r="AG45" s="19"/>
      <c r="AH45" s="19"/>
      <c r="AI45" s="20"/>
      <c r="AJ45" s="23" t="s">
        <v>37</v>
      </c>
      <c r="AK45" s="23" t="s">
        <v>41</v>
      </c>
      <c r="AL45" s="22" t="s">
        <v>42</v>
      </c>
      <c r="AM45" s="22" t="s">
        <v>39</v>
      </c>
      <c r="AN45" s="26" t="s">
        <v>39</v>
      </c>
      <c r="AO45" s="22" t="s">
        <v>39</v>
      </c>
    </row>
    <row r="46" spans="1:41" ht="12.75">
      <c r="A46" s="65" t="s">
        <v>43</v>
      </c>
      <c r="B46" s="37" t="s">
        <v>0</v>
      </c>
      <c r="C46" s="28" t="s">
        <v>44</v>
      </c>
      <c r="D46" s="37"/>
      <c r="E46" s="28">
        <v>1</v>
      </c>
      <c r="F46" s="28">
        <v>2</v>
      </c>
      <c r="G46" s="28">
        <v>3</v>
      </c>
      <c r="H46" s="28">
        <v>4</v>
      </c>
      <c r="I46" s="29">
        <v>5</v>
      </c>
      <c r="J46" s="30">
        <v>6</v>
      </c>
      <c r="K46" s="30">
        <v>7</v>
      </c>
      <c r="L46" s="30" t="s">
        <v>125</v>
      </c>
      <c r="M46" s="30" t="s">
        <v>45</v>
      </c>
      <c r="N46" s="30" t="s">
        <v>46</v>
      </c>
      <c r="O46" s="29" t="s">
        <v>47</v>
      </c>
      <c r="P46" s="29">
        <v>9</v>
      </c>
      <c r="Q46" s="31">
        <v>10</v>
      </c>
      <c r="R46" s="31">
        <v>11</v>
      </c>
      <c r="S46" s="32" t="s">
        <v>48</v>
      </c>
      <c r="T46" s="33" t="s">
        <v>49</v>
      </c>
      <c r="U46" s="34"/>
      <c r="V46" s="35" t="s">
        <v>50</v>
      </c>
      <c r="W46" s="65" t="s">
        <v>43</v>
      </c>
      <c r="X46" s="28" t="s">
        <v>0</v>
      </c>
      <c r="Y46" s="28">
        <v>1</v>
      </c>
      <c r="Z46" s="28">
        <v>2</v>
      </c>
      <c r="AA46" s="28">
        <v>7</v>
      </c>
      <c r="AB46" s="28">
        <v>5</v>
      </c>
      <c r="AC46" s="27">
        <v>6</v>
      </c>
      <c r="AD46" s="27" t="s">
        <v>125</v>
      </c>
      <c r="AE46" s="27" t="s">
        <v>45</v>
      </c>
      <c r="AF46" s="27" t="s">
        <v>46</v>
      </c>
      <c r="AG46" s="28" t="s">
        <v>47</v>
      </c>
      <c r="AH46" s="28">
        <v>10</v>
      </c>
      <c r="AI46" s="28">
        <v>11</v>
      </c>
      <c r="AJ46" s="32" t="s">
        <v>48</v>
      </c>
      <c r="AK46" s="32" t="s">
        <v>36</v>
      </c>
      <c r="AL46" s="33" t="s">
        <v>51</v>
      </c>
      <c r="AM46" s="33" t="s">
        <v>51</v>
      </c>
      <c r="AN46" s="35" t="s">
        <v>50</v>
      </c>
      <c r="AO46" s="33" t="s">
        <v>52</v>
      </c>
    </row>
    <row r="47" spans="1:42" ht="12.75">
      <c r="A47" s="3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42"/>
      <c r="U47" s="34"/>
      <c r="V47" s="41"/>
      <c r="W47" s="36"/>
      <c r="X47" s="38"/>
      <c r="Y47" s="38"/>
      <c r="Z47" s="38"/>
      <c r="AA47" s="38"/>
      <c r="AB47" s="38"/>
      <c r="AC47" s="36"/>
      <c r="AD47" s="36"/>
      <c r="AE47" s="36"/>
      <c r="AF47" s="36"/>
      <c r="AG47" s="38"/>
      <c r="AH47" s="38"/>
      <c r="AI47" s="38"/>
      <c r="AJ47" s="39"/>
      <c r="AK47" s="39"/>
      <c r="AL47" s="42"/>
      <c r="AM47" s="42"/>
      <c r="AN47" s="41"/>
      <c r="AO47" s="42"/>
      <c r="AP47" s="37"/>
    </row>
    <row r="48" spans="1:42" ht="12.75">
      <c r="A48" s="43"/>
      <c r="B48" s="43"/>
      <c r="C48" s="43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42"/>
      <c r="U48" s="34"/>
      <c r="V48" s="41"/>
      <c r="W48" s="43"/>
      <c r="X48" s="43"/>
      <c r="Y48" s="38"/>
      <c r="Z48" s="38"/>
      <c r="AA48" s="38"/>
      <c r="AB48" s="38"/>
      <c r="AC48" s="36"/>
      <c r="AD48" s="36"/>
      <c r="AE48" s="36"/>
      <c r="AF48" s="36"/>
      <c r="AG48" s="38"/>
      <c r="AH48" s="38"/>
      <c r="AI48" s="38"/>
      <c r="AJ48" s="39"/>
      <c r="AK48" s="39"/>
      <c r="AL48" s="42"/>
      <c r="AM48" s="42"/>
      <c r="AN48" s="41"/>
      <c r="AO48" s="42"/>
      <c r="AP48" s="38"/>
    </row>
    <row r="49" spans="1:42" ht="12.75">
      <c r="A49" s="43">
        <v>40</v>
      </c>
      <c r="B49" s="43" t="s">
        <v>21</v>
      </c>
      <c r="C49" s="43" t="s">
        <v>22</v>
      </c>
      <c r="D49" s="38" t="s">
        <v>59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9">
        <f aca="true" t="shared" si="21" ref="S49:S54">SUM(E49:R49)</f>
        <v>0</v>
      </c>
      <c r="T49" s="42">
        <v>115.76</v>
      </c>
      <c r="U49" s="34"/>
      <c r="V49" s="41">
        <f aca="true" t="shared" si="22" ref="V49:V54">S49+U49</f>
        <v>0</v>
      </c>
      <c r="W49" s="43">
        <v>40</v>
      </c>
      <c r="X49" s="43" t="s">
        <v>21</v>
      </c>
      <c r="Y49" s="38"/>
      <c r="Z49" s="38"/>
      <c r="AA49" s="38"/>
      <c r="AB49" s="38"/>
      <c r="AC49" s="36"/>
      <c r="AD49" s="36"/>
      <c r="AE49" s="36"/>
      <c r="AF49" s="36"/>
      <c r="AG49" s="38"/>
      <c r="AH49" s="38"/>
      <c r="AI49" s="38"/>
      <c r="AJ49" s="39">
        <f>SUM(Y49:AI49)</f>
        <v>0</v>
      </c>
      <c r="AK49" s="39">
        <v>82.93</v>
      </c>
      <c r="AL49" s="42">
        <f aca="true" t="shared" si="23" ref="AL49:AL61">AK49/2</f>
        <v>41.465</v>
      </c>
      <c r="AM49" s="42">
        <f>AJ49+AL49</f>
        <v>41.465</v>
      </c>
      <c r="AN49" s="41">
        <f>V49</f>
        <v>0</v>
      </c>
      <c r="AO49" s="42">
        <f>AM49+AN49</f>
        <v>41.465</v>
      </c>
      <c r="AP49" s="38">
        <v>1</v>
      </c>
    </row>
    <row r="50" spans="1:42" ht="12.75">
      <c r="A50" s="43">
        <v>37</v>
      </c>
      <c r="B50" s="43" t="s">
        <v>75</v>
      </c>
      <c r="C50" s="43" t="s">
        <v>23</v>
      </c>
      <c r="D50" s="38" t="s">
        <v>59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>
        <v>3</v>
      </c>
      <c r="Q50" s="38"/>
      <c r="R50" s="38"/>
      <c r="S50" s="39">
        <f t="shared" si="21"/>
        <v>3</v>
      </c>
      <c r="T50" s="38">
        <v>113.55</v>
      </c>
      <c r="U50" s="34"/>
      <c r="V50" s="41">
        <f t="shared" si="22"/>
        <v>3</v>
      </c>
      <c r="W50" s="43">
        <v>37</v>
      </c>
      <c r="X50" s="43" t="s">
        <v>75</v>
      </c>
      <c r="Y50" s="45">
        <v>3</v>
      </c>
      <c r="Z50" s="45"/>
      <c r="AA50" s="45"/>
      <c r="AB50" s="45"/>
      <c r="AC50" s="46"/>
      <c r="AD50" s="46"/>
      <c r="AE50" s="46"/>
      <c r="AF50" s="46"/>
      <c r="AG50" s="45"/>
      <c r="AH50" s="45"/>
      <c r="AI50" s="45"/>
      <c r="AJ50" s="39">
        <f>SUM(Y50:AI50)</f>
        <v>3</v>
      </c>
      <c r="AK50" s="39">
        <v>76.38</v>
      </c>
      <c r="AL50" s="42">
        <f t="shared" si="23"/>
        <v>38.19</v>
      </c>
      <c r="AM50" s="42">
        <f>AJ50+AL50</f>
        <v>41.19</v>
      </c>
      <c r="AN50" s="41">
        <f>V50</f>
        <v>3</v>
      </c>
      <c r="AO50" s="42">
        <f>AM50+AN50</f>
        <v>44.19</v>
      </c>
      <c r="AP50" s="38">
        <v>2</v>
      </c>
    </row>
    <row r="51" spans="1:42" ht="12.75">
      <c r="A51" s="43">
        <v>47</v>
      </c>
      <c r="B51" s="43" t="s">
        <v>76</v>
      </c>
      <c r="C51" s="43" t="s">
        <v>77</v>
      </c>
      <c r="D51" s="38" t="s">
        <v>59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>
        <v>3</v>
      </c>
      <c r="Q51" s="38"/>
      <c r="R51" s="38"/>
      <c r="S51" s="39">
        <f t="shared" si="21"/>
        <v>3</v>
      </c>
      <c r="T51" s="42">
        <v>110.33</v>
      </c>
      <c r="U51" s="34"/>
      <c r="V51" s="41">
        <f t="shared" si="22"/>
        <v>3</v>
      </c>
      <c r="W51" s="43">
        <v>47</v>
      </c>
      <c r="X51" s="43" t="s">
        <v>76</v>
      </c>
      <c r="Y51" s="76"/>
      <c r="Z51" s="76"/>
      <c r="AA51" s="76"/>
      <c r="AB51" s="76"/>
      <c r="AC51" s="77"/>
      <c r="AD51" s="77"/>
      <c r="AE51" s="77"/>
      <c r="AF51" s="77"/>
      <c r="AG51" s="76"/>
      <c r="AH51" s="76"/>
      <c r="AI51" s="76"/>
      <c r="AJ51" s="39">
        <f>SUM(Y51:AI51)</f>
        <v>0</v>
      </c>
      <c r="AK51" s="39">
        <v>83.52</v>
      </c>
      <c r="AL51" s="42">
        <f t="shared" si="23"/>
        <v>41.76</v>
      </c>
      <c r="AM51" s="42">
        <f>AJ51+AL51</f>
        <v>41.76</v>
      </c>
      <c r="AN51" s="41">
        <f>V51</f>
        <v>3</v>
      </c>
      <c r="AO51" s="42">
        <f>AM51+AN51</f>
        <v>44.76</v>
      </c>
      <c r="AP51" s="38">
        <v>3</v>
      </c>
    </row>
    <row r="52" spans="1:42" ht="12.75">
      <c r="A52" s="43">
        <v>48</v>
      </c>
      <c r="B52" s="43" t="s">
        <v>103</v>
      </c>
      <c r="C52" s="43" t="s">
        <v>77</v>
      </c>
      <c r="D52" s="38" t="s">
        <v>59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39">
        <f t="shared" si="21"/>
        <v>0</v>
      </c>
      <c r="T52" s="50">
        <v>136.53</v>
      </c>
      <c r="U52" s="34">
        <v>3.4</v>
      </c>
      <c r="V52" s="41">
        <f t="shared" si="22"/>
        <v>3.4</v>
      </c>
      <c r="W52" s="43">
        <v>48</v>
      </c>
      <c r="X52" s="43" t="s">
        <v>103</v>
      </c>
      <c r="Y52" s="97"/>
      <c r="Z52" s="97"/>
      <c r="AA52" s="97">
        <v>3</v>
      </c>
      <c r="AB52" s="97"/>
      <c r="AC52" s="98"/>
      <c r="AD52" s="98"/>
      <c r="AE52" s="98"/>
      <c r="AF52" s="98"/>
      <c r="AG52" s="97"/>
      <c r="AH52" s="97"/>
      <c r="AI52" s="97"/>
      <c r="AJ52" s="39">
        <f>SUM(Y52:AI52)</f>
        <v>3</v>
      </c>
      <c r="AK52" s="49">
        <v>81.93</v>
      </c>
      <c r="AL52" s="42">
        <f t="shared" si="23"/>
        <v>40.965</v>
      </c>
      <c r="AM52" s="42">
        <f>AJ52+AL52</f>
        <v>43.965</v>
      </c>
      <c r="AN52" s="41">
        <f>V52</f>
        <v>3.4</v>
      </c>
      <c r="AO52" s="42">
        <f>AM52+AN52</f>
        <v>47.365</v>
      </c>
      <c r="AP52" s="38">
        <v>4</v>
      </c>
    </row>
    <row r="53" spans="1:42" ht="12.75">
      <c r="A53" s="43">
        <v>36</v>
      </c>
      <c r="B53" s="43" t="s">
        <v>98</v>
      </c>
      <c r="C53" s="43" t="s">
        <v>15</v>
      </c>
      <c r="D53" s="38" t="s">
        <v>59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>
        <v>3</v>
      </c>
      <c r="Q53" s="38">
        <v>3</v>
      </c>
      <c r="R53" s="38"/>
      <c r="S53" s="39">
        <f t="shared" si="21"/>
        <v>6</v>
      </c>
      <c r="T53" s="42">
        <v>116.93</v>
      </c>
      <c r="U53" s="34"/>
      <c r="V53" s="41">
        <f t="shared" si="22"/>
        <v>6</v>
      </c>
      <c r="W53" s="43">
        <v>36</v>
      </c>
      <c r="X53" s="43" t="s">
        <v>98</v>
      </c>
      <c r="Y53" s="38"/>
      <c r="Z53" s="38"/>
      <c r="AA53" s="38"/>
      <c r="AB53" s="38"/>
      <c r="AC53" s="36"/>
      <c r="AD53" s="36"/>
      <c r="AE53" s="36"/>
      <c r="AF53" s="36"/>
      <c r="AG53" s="38"/>
      <c r="AH53" s="38"/>
      <c r="AI53" s="38"/>
      <c r="AJ53" s="39">
        <f>SUM(Y53:AI53)</f>
        <v>0</v>
      </c>
      <c r="AK53" s="39">
        <v>91.35</v>
      </c>
      <c r="AL53" s="42">
        <f t="shared" si="23"/>
        <v>45.675</v>
      </c>
      <c r="AM53" s="42">
        <f>AJ53+AL53</f>
        <v>45.675</v>
      </c>
      <c r="AN53" s="41">
        <f>V53</f>
        <v>6</v>
      </c>
      <c r="AO53" s="42">
        <f>AM53+AN53</f>
        <v>51.675</v>
      </c>
      <c r="AP53" s="38">
        <v>5</v>
      </c>
    </row>
    <row r="54" spans="1:42" ht="12.75">
      <c r="A54" s="43">
        <v>43</v>
      </c>
      <c r="B54" s="43" t="s">
        <v>78</v>
      </c>
      <c r="C54" s="43" t="s">
        <v>79</v>
      </c>
      <c r="D54" s="38" t="s">
        <v>59</v>
      </c>
      <c r="E54" s="38"/>
      <c r="F54" s="38"/>
      <c r="G54" s="38">
        <v>3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9">
        <f t="shared" si="21"/>
        <v>3</v>
      </c>
      <c r="T54" s="42">
        <v>118.71</v>
      </c>
      <c r="U54" s="34"/>
      <c r="V54" s="41">
        <f t="shared" si="22"/>
        <v>3</v>
      </c>
      <c r="W54" s="43">
        <v>43</v>
      </c>
      <c r="X54" s="43" t="s">
        <v>78</v>
      </c>
      <c r="Y54" s="38"/>
      <c r="Z54" s="38">
        <v>3</v>
      </c>
      <c r="AA54" s="38">
        <v>3</v>
      </c>
      <c r="AB54" s="38"/>
      <c r="AC54" s="36"/>
      <c r="AD54" s="36"/>
      <c r="AE54" s="36"/>
      <c r="AF54" s="36"/>
      <c r="AG54" s="38"/>
      <c r="AH54" s="38">
        <v>3</v>
      </c>
      <c r="AI54" s="38"/>
      <c r="AJ54" s="39">
        <f aca="true" t="shared" si="24" ref="AJ54:AJ61">SUM(Y54:AI54)</f>
        <v>9</v>
      </c>
      <c r="AK54" s="39">
        <v>79.37</v>
      </c>
      <c r="AL54" s="42">
        <f t="shared" si="23"/>
        <v>39.685</v>
      </c>
      <c r="AM54" s="42">
        <f aca="true" t="shared" si="25" ref="AM54:AM61">AJ54+AL54</f>
        <v>48.685</v>
      </c>
      <c r="AN54" s="41">
        <f aca="true" t="shared" si="26" ref="AN54:AN61">V54</f>
        <v>3</v>
      </c>
      <c r="AO54" s="42">
        <f aca="true" t="shared" si="27" ref="AO54:AO61">AM54+AN54</f>
        <v>51.685</v>
      </c>
      <c r="AP54" s="38">
        <v>6</v>
      </c>
    </row>
    <row r="55" spans="1:42" ht="12.75">
      <c r="A55" s="43">
        <v>42</v>
      </c>
      <c r="B55" s="43" t="s">
        <v>24</v>
      </c>
      <c r="C55" s="43" t="s">
        <v>2</v>
      </c>
      <c r="D55" s="38" t="s">
        <v>59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>
        <v>3</v>
      </c>
      <c r="R55" s="38"/>
      <c r="S55" s="39">
        <f aca="true" t="shared" si="28" ref="S55:S61">SUM(E55:R55)</f>
        <v>3</v>
      </c>
      <c r="T55" s="42">
        <v>105.22</v>
      </c>
      <c r="U55" s="34"/>
      <c r="V55" s="41">
        <f aca="true" t="shared" si="29" ref="V55:V61">S55+U55</f>
        <v>3</v>
      </c>
      <c r="W55" s="43">
        <v>42</v>
      </c>
      <c r="X55" s="43" t="s">
        <v>24</v>
      </c>
      <c r="Y55" s="38"/>
      <c r="Z55" s="38"/>
      <c r="AA55" s="38">
        <v>3</v>
      </c>
      <c r="AB55" s="38"/>
      <c r="AC55" s="36"/>
      <c r="AD55" s="36"/>
      <c r="AE55" s="36"/>
      <c r="AF55" s="36"/>
      <c r="AG55" s="38"/>
      <c r="AH55" s="38">
        <v>3</v>
      </c>
      <c r="AI55" s="38">
        <v>3</v>
      </c>
      <c r="AJ55" s="39">
        <f t="shared" si="24"/>
        <v>9</v>
      </c>
      <c r="AK55" s="39">
        <v>80.68</v>
      </c>
      <c r="AL55" s="42">
        <f t="shared" si="23"/>
        <v>40.34</v>
      </c>
      <c r="AM55" s="42">
        <f t="shared" si="25"/>
        <v>49.34</v>
      </c>
      <c r="AN55" s="41">
        <f t="shared" si="26"/>
        <v>3</v>
      </c>
      <c r="AO55" s="42">
        <f t="shared" si="27"/>
        <v>52.34</v>
      </c>
      <c r="AP55" s="38">
        <v>7</v>
      </c>
    </row>
    <row r="56" spans="1:42" ht="12.75">
      <c r="A56" s="43">
        <v>38</v>
      </c>
      <c r="B56" s="43" t="s">
        <v>99</v>
      </c>
      <c r="C56" s="43" t="s">
        <v>89</v>
      </c>
      <c r="D56" s="38" t="s">
        <v>59</v>
      </c>
      <c r="E56" s="38"/>
      <c r="F56" s="38"/>
      <c r="G56" s="38"/>
      <c r="H56" s="38">
        <v>3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>
        <f t="shared" si="28"/>
        <v>3</v>
      </c>
      <c r="T56" s="42">
        <v>115.24</v>
      </c>
      <c r="U56" s="34"/>
      <c r="V56" s="41">
        <f t="shared" si="29"/>
        <v>3</v>
      </c>
      <c r="W56" s="43">
        <v>38</v>
      </c>
      <c r="X56" s="43" t="s">
        <v>99</v>
      </c>
      <c r="Y56" s="38"/>
      <c r="Z56" s="38"/>
      <c r="AA56" s="38">
        <v>3</v>
      </c>
      <c r="AB56" s="38"/>
      <c r="AC56" s="36"/>
      <c r="AD56" s="36"/>
      <c r="AE56" s="36"/>
      <c r="AF56" s="36"/>
      <c r="AG56" s="38"/>
      <c r="AH56" s="38"/>
      <c r="AI56" s="38"/>
      <c r="AJ56" s="39">
        <f t="shared" si="24"/>
        <v>3</v>
      </c>
      <c r="AK56" s="39">
        <v>95.14</v>
      </c>
      <c r="AL56" s="42">
        <f t="shared" si="23"/>
        <v>47.57</v>
      </c>
      <c r="AM56" s="42">
        <f t="shared" si="25"/>
        <v>50.57</v>
      </c>
      <c r="AN56" s="41">
        <f t="shared" si="26"/>
        <v>3</v>
      </c>
      <c r="AO56" s="42">
        <f t="shared" si="27"/>
        <v>53.57</v>
      </c>
      <c r="AP56" s="38">
        <v>8</v>
      </c>
    </row>
    <row r="57" spans="1:42" ht="12.75">
      <c r="A57" s="43">
        <v>46</v>
      </c>
      <c r="B57" s="43" t="s">
        <v>73</v>
      </c>
      <c r="C57" s="43" t="s">
        <v>74</v>
      </c>
      <c r="D57" s="38" t="s">
        <v>59</v>
      </c>
      <c r="E57" s="38"/>
      <c r="F57" s="38">
        <v>3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v>3</v>
      </c>
      <c r="R57" s="38"/>
      <c r="S57" s="39">
        <f t="shared" si="28"/>
        <v>6</v>
      </c>
      <c r="T57" s="42">
        <v>115.57</v>
      </c>
      <c r="U57" s="34"/>
      <c r="V57" s="41">
        <f t="shared" si="29"/>
        <v>6</v>
      </c>
      <c r="W57" s="43">
        <v>46</v>
      </c>
      <c r="X57" s="43" t="s">
        <v>73</v>
      </c>
      <c r="Y57" s="76"/>
      <c r="Z57" s="76">
        <v>3</v>
      </c>
      <c r="AA57" s="76">
        <v>3</v>
      </c>
      <c r="AB57" s="76"/>
      <c r="AC57" s="77"/>
      <c r="AD57" s="77"/>
      <c r="AE57" s="77"/>
      <c r="AF57" s="77"/>
      <c r="AG57" s="76"/>
      <c r="AH57" s="76"/>
      <c r="AI57" s="76"/>
      <c r="AJ57" s="39">
        <f t="shared" si="24"/>
        <v>6</v>
      </c>
      <c r="AK57" s="39">
        <v>86.48</v>
      </c>
      <c r="AL57" s="42">
        <f t="shared" si="23"/>
        <v>43.24</v>
      </c>
      <c r="AM57" s="42">
        <f t="shared" si="25"/>
        <v>49.24</v>
      </c>
      <c r="AN57" s="41">
        <f t="shared" si="26"/>
        <v>6</v>
      </c>
      <c r="AO57" s="42">
        <f t="shared" si="27"/>
        <v>55.24</v>
      </c>
      <c r="AP57" s="38">
        <v>9</v>
      </c>
    </row>
    <row r="58" spans="1:42" ht="12.75">
      <c r="A58" s="43">
        <v>44</v>
      </c>
      <c r="B58" s="43" t="s">
        <v>100</v>
      </c>
      <c r="C58" s="43" t="s">
        <v>2</v>
      </c>
      <c r="D58" s="38" t="s">
        <v>59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>
        <f t="shared" si="28"/>
        <v>0</v>
      </c>
      <c r="T58" s="42">
        <v>120.6</v>
      </c>
      <c r="U58" s="34">
        <v>0.2</v>
      </c>
      <c r="V58" s="41">
        <f t="shared" si="29"/>
        <v>0.2</v>
      </c>
      <c r="W58" s="43">
        <v>44</v>
      </c>
      <c r="X58" s="43" t="s">
        <v>100</v>
      </c>
      <c r="Y58" s="76"/>
      <c r="Z58" s="76"/>
      <c r="AA58" s="76"/>
      <c r="AB58" s="76"/>
      <c r="AC58" s="77"/>
      <c r="AD58" s="77"/>
      <c r="AE58" s="77"/>
      <c r="AF58" s="77"/>
      <c r="AG58" s="76"/>
      <c r="AH58" s="76">
        <v>3</v>
      </c>
      <c r="AI58" s="76"/>
      <c r="AJ58" s="39">
        <f t="shared" si="24"/>
        <v>3</v>
      </c>
      <c r="AK58" s="39">
        <v>106.24</v>
      </c>
      <c r="AL58" s="42">
        <f t="shared" si="23"/>
        <v>53.12</v>
      </c>
      <c r="AM58" s="42">
        <f t="shared" si="25"/>
        <v>56.12</v>
      </c>
      <c r="AN58" s="41">
        <f t="shared" si="26"/>
        <v>0.2</v>
      </c>
      <c r="AO58" s="42">
        <f t="shared" si="27"/>
        <v>56.32</v>
      </c>
      <c r="AP58" s="38">
        <v>10</v>
      </c>
    </row>
    <row r="59" spans="1:42" ht="12.75">
      <c r="A59" s="43">
        <v>41</v>
      </c>
      <c r="B59" s="43" t="s">
        <v>63</v>
      </c>
      <c r="C59" s="43" t="s">
        <v>25</v>
      </c>
      <c r="D59" s="38" t="s">
        <v>59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v>3</v>
      </c>
      <c r="S59" s="39">
        <f t="shared" si="28"/>
        <v>3</v>
      </c>
      <c r="T59" s="42">
        <v>125.74</v>
      </c>
      <c r="U59" s="34">
        <v>1.2</v>
      </c>
      <c r="V59" s="41">
        <f t="shared" si="29"/>
        <v>4.2</v>
      </c>
      <c r="W59" s="43">
        <v>41</v>
      </c>
      <c r="X59" s="43" t="s">
        <v>63</v>
      </c>
      <c r="Y59" s="38"/>
      <c r="Z59" s="38">
        <v>3</v>
      </c>
      <c r="AA59" s="38">
        <v>3</v>
      </c>
      <c r="AB59" s="38"/>
      <c r="AC59" s="36">
        <v>3</v>
      </c>
      <c r="AD59" s="36"/>
      <c r="AE59" s="36"/>
      <c r="AF59" s="36"/>
      <c r="AG59" s="38"/>
      <c r="AH59" s="38"/>
      <c r="AI59" s="38"/>
      <c r="AJ59" s="39">
        <f t="shared" si="24"/>
        <v>9</v>
      </c>
      <c r="AK59" s="39">
        <v>93.53</v>
      </c>
      <c r="AL59" s="42">
        <f t="shared" si="23"/>
        <v>46.765</v>
      </c>
      <c r="AM59" s="42">
        <f t="shared" si="25"/>
        <v>55.765</v>
      </c>
      <c r="AN59" s="41">
        <f t="shared" si="26"/>
        <v>4.2</v>
      </c>
      <c r="AO59" s="42">
        <f t="shared" si="27"/>
        <v>59.965</v>
      </c>
      <c r="AP59" s="38">
        <v>11</v>
      </c>
    </row>
    <row r="60" spans="1:42" ht="12.75">
      <c r="A60" s="43">
        <v>35</v>
      </c>
      <c r="B60" s="43" t="s">
        <v>96</v>
      </c>
      <c r="C60" s="43" t="s">
        <v>97</v>
      </c>
      <c r="D60" s="38" t="s">
        <v>59</v>
      </c>
      <c r="E60" s="38"/>
      <c r="F60" s="38">
        <v>3</v>
      </c>
      <c r="G60" s="38">
        <v>3</v>
      </c>
      <c r="H60" s="38">
        <v>3</v>
      </c>
      <c r="I60" s="38">
        <v>3</v>
      </c>
      <c r="J60" s="38"/>
      <c r="K60" s="38"/>
      <c r="L60" s="38"/>
      <c r="M60" s="38"/>
      <c r="N60" s="38"/>
      <c r="O60" s="38"/>
      <c r="P60" s="38">
        <v>3</v>
      </c>
      <c r="Q60" s="38"/>
      <c r="R60" s="38"/>
      <c r="S60" s="39">
        <f t="shared" si="28"/>
        <v>15</v>
      </c>
      <c r="T60" s="38">
        <v>118</v>
      </c>
      <c r="U60" s="34"/>
      <c r="V60" s="41">
        <f t="shared" si="29"/>
        <v>15</v>
      </c>
      <c r="W60" s="43">
        <v>35</v>
      </c>
      <c r="X60" s="43" t="s">
        <v>96</v>
      </c>
      <c r="Y60" s="76"/>
      <c r="Z60" s="76"/>
      <c r="AA60" s="76">
        <v>3</v>
      </c>
      <c r="AB60" s="76"/>
      <c r="AC60" s="77"/>
      <c r="AD60" s="77"/>
      <c r="AE60" s="77"/>
      <c r="AF60" s="77"/>
      <c r="AG60" s="76"/>
      <c r="AH60" s="76">
        <v>3</v>
      </c>
      <c r="AI60" s="76"/>
      <c r="AJ60" s="39">
        <f t="shared" si="24"/>
        <v>6</v>
      </c>
      <c r="AK60" s="39">
        <v>83.71</v>
      </c>
      <c r="AL60" s="42">
        <f t="shared" si="23"/>
        <v>41.855</v>
      </c>
      <c r="AM60" s="42">
        <f t="shared" si="25"/>
        <v>47.855</v>
      </c>
      <c r="AN60" s="41">
        <f t="shared" si="26"/>
        <v>15</v>
      </c>
      <c r="AO60" s="42">
        <f t="shared" si="27"/>
        <v>62.855</v>
      </c>
      <c r="AP60" s="38">
        <v>12</v>
      </c>
    </row>
    <row r="61" spans="1:42" ht="12.75">
      <c r="A61" s="43">
        <v>45</v>
      </c>
      <c r="B61" s="43" t="s">
        <v>101</v>
      </c>
      <c r="C61" s="43" t="s">
        <v>102</v>
      </c>
      <c r="D61" s="38" t="s">
        <v>59</v>
      </c>
      <c r="E61" s="38"/>
      <c r="F61" s="38">
        <v>3</v>
      </c>
      <c r="G61" s="38"/>
      <c r="H61" s="38"/>
      <c r="I61" s="38"/>
      <c r="J61" s="38">
        <v>3</v>
      </c>
      <c r="K61" s="38"/>
      <c r="L61" s="38"/>
      <c r="M61" s="38"/>
      <c r="N61" s="38"/>
      <c r="O61" s="38"/>
      <c r="P61" s="38"/>
      <c r="Q61" s="38"/>
      <c r="R61" s="38"/>
      <c r="S61" s="39">
        <f t="shared" si="28"/>
        <v>6</v>
      </c>
      <c r="T61" s="42">
        <v>129.02</v>
      </c>
      <c r="U61" s="34">
        <v>2</v>
      </c>
      <c r="V61" s="41">
        <f t="shared" si="29"/>
        <v>8</v>
      </c>
      <c r="W61" s="43">
        <v>45</v>
      </c>
      <c r="X61" s="43" t="s">
        <v>101</v>
      </c>
      <c r="Y61" s="76">
        <v>3</v>
      </c>
      <c r="Z61" s="76">
        <v>3</v>
      </c>
      <c r="AA61" s="76"/>
      <c r="AB61" s="76"/>
      <c r="AC61" s="77">
        <v>3</v>
      </c>
      <c r="AD61" s="77"/>
      <c r="AE61" s="77"/>
      <c r="AF61" s="77"/>
      <c r="AG61" s="76"/>
      <c r="AH61" s="76">
        <v>3</v>
      </c>
      <c r="AI61" s="76">
        <v>3</v>
      </c>
      <c r="AJ61" s="39">
        <f t="shared" si="24"/>
        <v>15</v>
      </c>
      <c r="AK61" s="39">
        <v>92.3</v>
      </c>
      <c r="AL61" s="42">
        <f t="shared" si="23"/>
        <v>46.15</v>
      </c>
      <c r="AM61" s="42">
        <f t="shared" si="25"/>
        <v>61.15</v>
      </c>
      <c r="AN61" s="41">
        <f t="shared" si="26"/>
        <v>8</v>
      </c>
      <c r="AO61" s="42">
        <f t="shared" si="27"/>
        <v>69.15</v>
      </c>
      <c r="AP61" s="38">
        <v>13</v>
      </c>
    </row>
    <row r="62" spans="1:42" ht="12.75">
      <c r="A62" s="43"/>
      <c r="B62" s="93"/>
      <c r="C62" s="93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42"/>
      <c r="U62" s="34"/>
      <c r="V62" s="41"/>
      <c r="W62" s="43"/>
      <c r="X62" s="93"/>
      <c r="Y62" s="76"/>
      <c r="Z62" s="76"/>
      <c r="AA62" s="76"/>
      <c r="AB62" s="76"/>
      <c r="AC62" s="77"/>
      <c r="AD62" s="77"/>
      <c r="AE62" s="77"/>
      <c r="AF62" s="77"/>
      <c r="AG62" s="76"/>
      <c r="AH62" s="76"/>
      <c r="AI62" s="76"/>
      <c r="AJ62" s="39"/>
      <c r="AK62" s="39"/>
      <c r="AL62" s="42"/>
      <c r="AM62" s="42"/>
      <c r="AN62" s="41"/>
      <c r="AO62" s="42"/>
      <c r="AP62" s="38"/>
    </row>
    <row r="63" spans="1:4" ht="12.75">
      <c r="A63" s="88"/>
      <c r="B63" s="88"/>
      <c r="C63" s="88"/>
      <c r="D63"/>
    </row>
    <row r="64" spans="1:4" ht="12.75">
      <c r="A64" s="88"/>
      <c r="B64" s="88"/>
      <c r="C64" s="88"/>
      <c r="D64"/>
    </row>
    <row r="65" spans="1:4" ht="12.75">
      <c r="A65" s="88"/>
      <c r="B65" s="88"/>
      <c r="C65" s="88"/>
      <c r="D65"/>
    </row>
    <row r="66" spans="1:4" ht="12.75">
      <c r="A66" s="88"/>
      <c r="B66" s="92"/>
      <c r="C66" s="92"/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</sheetData>
  <sheetProtection/>
  <printOptions/>
  <pageMargins left="0.63" right="0.74" top="1" bottom="0.9" header="0.5" footer="0.22"/>
  <pageSetup horizontalDpi="300" verticalDpi="300" orientation="landscape" paperSize="9" r:id="rId1"/>
  <headerFooter alignWithMargins="0">
    <oddHeader>&amp;L&amp;"Tahoma,Vet"&amp;14Uitslag Twente Cup Indoor Mennen Oldenzaal zondag 20 januari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61"/>
  <sheetViews>
    <sheetView zoomScalePageLayoutView="0" workbookViewId="0" topLeftCell="O2">
      <selection activeCell="Q21" sqref="Q21"/>
    </sheetView>
  </sheetViews>
  <sheetFormatPr defaultColWidth="9.140625" defaultRowHeight="12.75"/>
  <cols>
    <col min="1" max="1" width="4.421875" style="72" customWidth="1"/>
    <col min="2" max="2" width="21.7109375" style="0" bestFit="1" customWidth="1"/>
    <col min="3" max="3" width="20.00390625" style="0" customWidth="1"/>
    <col min="4" max="4" width="8.140625" style="15" customWidth="1"/>
    <col min="5" max="14" width="4.28125" style="0" customWidth="1"/>
    <col min="15" max="15" width="4.00390625" style="0" customWidth="1"/>
    <col min="16" max="16" width="5.00390625" style="67" bestFit="1" customWidth="1"/>
    <col min="17" max="17" width="7.8515625" style="84" bestFit="1" customWidth="1"/>
    <col min="18" max="18" width="7.140625" style="67" customWidth="1"/>
    <col min="19" max="19" width="8.7109375" style="85" bestFit="1" customWidth="1"/>
    <col min="20" max="20" width="4.57421875" style="72" customWidth="1"/>
    <col min="21" max="21" width="21.7109375" style="0" bestFit="1" customWidth="1"/>
    <col min="22" max="26" width="4.140625" style="0" customWidth="1"/>
    <col min="27" max="27" width="4.140625" style="72" customWidth="1"/>
    <col min="28" max="32" width="4.140625" style="0" customWidth="1"/>
    <col min="33" max="33" width="5.00390625" style="67" bestFit="1" customWidth="1"/>
    <col min="34" max="34" width="13.140625" style="67" customWidth="1"/>
    <col min="35" max="36" width="8.7109375" style="84" customWidth="1"/>
    <col min="37" max="37" width="8.7109375" style="85" customWidth="1"/>
    <col min="38" max="38" width="9.8515625" style="86" customWidth="1"/>
  </cols>
  <sheetData>
    <row r="1" spans="1:38" s="15" customFormat="1" ht="12">
      <c r="A1" s="2"/>
      <c r="B1" s="3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6"/>
      <c r="P1" s="7" t="s">
        <v>27</v>
      </c>
      <c r="Q1" s="8" t="s">
        <v>28</v>
      </c>
      <c r="R1" s="9" t="s">
        <v>29</v>
      </c>
      <c r="S1" s="10" t="s">
        <v>30</v>
      </c>
      <c r="T1" s="11"/>
      <c r="U1" s="12"/>
      <c r="V1" s="4"/>
      <c r="W1" s="5"/>
      <c r="X1" s="5"/>
      <c r="Y1" s="5"/>
      <c r="Z1" s="5"/>
      <c r="AA1" s="13"/>
      <c r="AB1" s="5"/>
      <c r="AC1" s="5"/>
      <c r="AD1" s="5"/>
      <c r="AE1" s="5"/>
      <c r="AF1" s="6"/>
      <c r="AG1" s="7" t="s">
        <v>27</v>
      </c>
      <c r="AH1" s="9" t="s">
        <v>31</v>
      </c>
      <c r="AI1" s="8" t="s">
        <v>27</v>
      </c>
      <c r="AJ1" s="8" t="s">
        <v>32</v>
      </c>
      <c r="AK1" s="14" t="s">
        <v>27</v>
      </c>
      <c r="AL1" s="8" t="s">
        <v>32</v>
      </c>
    </row>
    <row r="2" spans="1:38" s="15" customFormat="1" ht="12">
      <c r="A2" s="16"/>
      <c r="B2" s="17" t="s">
        <v>104</v>
      </c>
      <c r="C2" s="18"/>
      <c r="D2" s="19"/>
      <c r="E2" s="17" t="s">
        <v>34</v>
      </c>
      <c r="F2" s="19"/>
      <c r="G2" s="19"/>
      <c r="H2" s="19"/>
      <c r="I2" s="19"/>
      <c r="J2" s="19" t="s">
        <v>35</v>
      </c>
      <c r="K2" s="19">
        <v>110</v>
      </c>
      <c r="L2" s="19" t="s">
        <v>36</v>
      </c>
      <c r="M2" s="19"/>
      <c r="N2" s="19"/>
      <c r="O2" s="20"/>
      <c r="P2" s="21" t="s">
        <v>37</v>
      </c>
      <c r="Q2" s="22" t="s">
        <v>29</v>
      </c>
      <c r="R2" s="23" t="s">
        <v>38</v>
      </c>
      <c r="S2" s="24" t="s">
        <v>39</v>
      </c>
      <c r="T2" s="16"/>
      <c r="U2" s="17" t="str">
        <f>B2</f>
        <v>Jeugdrubriek</v>
      </c>
      <c r="V2" s="17" t="s">
        <v>40</v>
      </c>
      <c r="W2" s="61"/>
      <c r="X2" s="19"/>
      <c r="Y2" s="19"/>
      <c r="Z2" s="19"/>
      <c r="AA2" s="25"/>
      <c r="AB2" s="19"/>
      <c r="AC2" s="19"/>
      <c r="AD2" s="19"/>
      <c r="AE2" s="19"/>
      <c r="AF2" s="20"/>
      <c r="AG2" s="21" t="s">
        <v>37</v>
      </c>
      <c r="AH2" s="23" t="s">
        <v>64</v>
      </c>
      <c r="AI2" s="22" t="s">
        <v>42</v>
      </c>
      <c r="AJ2" s="22" t="s">
        <v>39</v>
      </c>
      <c r="AK2" s="26" t="s">
        <v>39</v>
      </c>
      <c r="AL2" s="22" t="s">
        <v>39</v>
      </c>
    </row>
    <row r="3" spans="1:38" s="15" customFormat="1" ht="12">
      <c r="A3" s="27" t="s">
        <v>43</v>
      </c>
      <c r="B3" s="28" t="s">
        <v>0</v>
      </c>
      <c r="C3" s="28" t="s">
        <v>44</v>
      </c>
      <c r="D3" s="28"/>
      <c r="E3" s="28">
        <v>1</v>
      </c>
      <c r="F3" s="28">
        <v>2</v>
      </c>
      <c r="G3" s="28">
        <v>3</v>
      </c>
      <c r="H3" s="28">
        <v>4</v>
      </c>
      <c r="I3" s="29">
        <v>5</v>
      </c>
      <c r="J3" s="30">
        <v>6</v>
      </c>
      <c r="K3" s="29">
        <v>7</v>
      </c>
      <c r="L3" s="29">
        <v>8</v>
      </c>
      <c r="M3" s="29">
        <v>9</v>
      </c>
      <c r="N3" s="29">
        <v>10</v>
      </c>
      <c r="O3" s="31">
        <v>11</v>
      </c>
      <c r="P3" s="32" t="s">
        <v>48</v>
      </c>
      <c r="Q3" s="33" t="s">
        <v>49</v>
      </c>
      <c r="R3" s="34"/>
      <c r="S3" s="35" t="s">
        <v>50</v>
      </c>
      <c r="T3" s="27" t="s">
        <v>43</v>
      </c>
      <c r="U3" s="28" t="s">
        <v>0</v>
      </c>
      <c r="V3" s="28">
        <v>1</v>
      </c>
      <c r="W3" s="28">
        <v>2</v>
      </c>
      <c r="X3" s="28">
        <v>3</v>
      </c>
      <c r="Y3" s="28">
        <v>4</v>
      </c>
      <c r="Z3" s="28">
        <v>5</v>
      </c>
      <c r="AA3" s="27">
        <v>6</v>
      </c>
      <c r="AB3" s="28">
        <v>7</v>
      </c>
      <c r="AC3" s="28">
        <v>8</v>
      </c>
      <c r="AD3" s="28">
        <v>9</v>
      </c>
      <c r="AE3" s="28">
        <v>10</v>
      </c>
      <c r="AF3" s="28">
        <v>11</v>
      </c>
      <c r="AG3" s="32" t="s">
        <v>48</v>
      </c>
      <c r="AH3" s="32" t="s">
        <v>36</v>
      </c>
      <c r="AI3" s="33" t="s">
        <v>51</v>
      </c>
      <c r="AJ3" s="33" t="s">
        <v>51</v>
      </c>
      <c r="AK3" s="35" t="s">
        <v>50</v>
      </c>
      <c r="AL3" s="89" t="s">
        <v>52</v>
      </c>
    </row>
    <row r="4" spans="1:39" s="15" customFormat="1" ht="12">
      <c r="A4" s="36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40"/>
      <c r="R4" s="34"/>
      <c r="S4" s="41"/>
      <c r="T4" s="36"/>
      <c r="U4" s="37"/>
      <c r="V4" s="38"/>
      <c r="W4" s="38"/>
      <c r="X4" s="38"/>
      <c r="Y4" s="38"/>
      <c r="Z4" s="38"/>
      <c r="AA4" s="36"/>
      <c r="AB4" s="38"/>
      <c r="AC4" s="38"/>
      <c r="AD4" s="38"/>
      <c r="AE4" s="38"/>
      <c r="AF4" s="38"/>
      <c r="AG4" s="39"/>
      <c r="AH4" s="39"/>
      <c r="AI4" s="42"/>
      <c r="AJ4" s="42"/>
      <c r="AK4" s="41"/>
      <c r="AL4" s="42"/>
      <c r="AM4" s="38"/>
    </row>
    <row r="5" spans="1:39" s="15" customFormat="1" ht="15">
      <c r="A5" s="1"/>
      <c r="B5" s="43" t="s">
        <v>105</v>
      </c>
      <c r="C5" s="43" t="s">
        <v>106</v>
      </c>
      <c r="D5" s="38" t="s">
        <v>122</v>
      </c>
      <c r="E5" s="38"/>
      <c r="F5" s="38"/>
      <c r="G5" s="38"/>
      <c r="H5" s="38"/>
      <c r="I5" s="38"/>
      <c r="J5" s="38"/>
      <c r="K5" s="38"/>
      <c r="L5" s="38"/>
      <c r="M5" s="38"/>
      <c r="N5" s="36"/>
      <c r="O5" s="38"/>
      <c r="P5" s="38"/>
      <c r="Q5" s="38"/>
      <c r="R5" s="38"/>
      <c r="S5" s="39">
        <f aca="true" t="shared" si="0" ref="S5:S17">SUM(E5:R5)</f>
        <v>0</v>
      </c>
      <c r="T5" s="42"/>
      <c r="U5" s="43" t="s">
        <v>105</v>
      </c>
      <c r="V5" s="43"/>
      <c r="W5" s="38"/>
      <c r="X5" s="38"/>
      <c r="Y5" s="38"/>
      <c r="Z5" s="36"/>
      <c r="AA5" s="36"/>
      <c r="AB5" s="36"/>
      <c r="AC5" s="36"/>
      <c r="AD5" s="38"/>
      <c r="AE5" s="38"/>
      <c r="AF5" s="38"/>
      <c r="AG5" s="39">
        <f aca="true" t="shared" si="1" ref="AG5:AG14">SUM(V5:AF5)</f>
        <v>0</v>
      </c>
      <c r="AH5" s="42"/>
      <c r="AI5" s="42">
        <f aca="true" t="shared" si="2" ref="AI5:AI14">AH5/2</f>
        <v>0</v>
      </c>
      <c r="AJ5" s="42">
        <f aca="true" t="shared" si="3" ref="AJ5:AJ14">AG5+AI5</f>
        <v>0</v>
      </c>
      <c r="AK5" s="41">
        <f aca="true" t="shared" si="4" ref="AK5:AK14">S5</f>
        <v>0</v>
      </c>
      <c r="AL5" s="42">
        <f aca="true" t="shared" si="5" ref="AL5:AL14">AJ5+AK5</f>
        <v>0</v>
      </c>
      <c r="AM5" s="37">
        <v>1</v>
      </c>
    </row>
    <row r="6" spans="1:39" s="52" customFormat="1" ht="15">
      <c r="A6" s="1"/>
      <c r="B6" s="43" t="s">
        <v>107</v>
      </c>
      <c r="C6" s="43" t="s">
        <v>108</v>
      </c>
      <c r="D6" s="38" t="s">
        <v>122</v>
      </c>
      <c r="E6" s="38"/>
      <c r="F6" s="38"/>
      <c r="G6" s="38"/>
      <c r="H6" s="38"/>
      <c r="I6" s="38"/>
      <c r="J6" s="38"/>
      <c r="K6" s="38"/>
      <c r="L6" s="38"/>
      <c r="M6" s="38"/>
      <c r="N6" s="36"/>
      <c r="O6" s="38"/>
      <c r="P6" s="38"/>
      <c r="Q6" s="38"/>
      <c r="R6" s="38"/>
      <c r="S6" s="39">
        <f t="shared" si="0"/>
        <v>0</v>
      </c>
      <c r="T6" s="42"/>
      <c r="U6" s="43" t="s">
        <v>107</v>
      </c>
      <c r="V6" s="43"/>
      <c r="W6" s="38"/>
      <c r="X6" s="38"/>
      <c r="Y6" s="38"/>
      <c r="Z6" s="36"/>
      <c r="AA6" s="36"/>
      <c r="AB6" s="36"/>
      <c r="AC6" s="36"/>
      <c r="AD6" s="38"/>
      <c r="AE6" s="38"/>
      <c r="AF6" s="38"/>
      <c r="AG6" s="39">
        <f t="shared" si="1"/>
        <v>0</v>
      </c>
      <c r="AH6" s="42"/>
      <c r="AI6" s="42">
        <f t="shared" si="2"/>
        <v>0</v>
      </c>
      <c r="AJ6" s="42">
        <f t="shared" si="3"/>
        <v>0</v>
      </c>
      <c r="AK6" s="41">
        <f t="shared" si="4"/>
        <v>0</v>
      </c>
      <c r="AL6" s="42">
        <f t="shared" si="5"/>
        <v>0</v>
      </c>
      <c r="AM6" s="37">
        <v>2</v>
      </c>
    </row>
    <row r="7" spans="1:39" s="52" customFormat="1" ht="15">
      <c r="A7" s="1"/>
      <c r="B7" s="43" t="s">
        <v>109</v>
      </c>
      <c r="C7" s="43" t="s">
        <v>106</v>
      </c>
      <c r="D7" s="38" t="s">
        <v>122</v>
      </c>
      <c r="E7" s="38"/>
      <c r="F7" s="38"/>
      <c r="G7" s="38"/>
      <c r="H7" s="38"/>
      <c r="I7" s="38"/>
      <c r="J7" s="38"/>
      <c r="K7" s="38"/>
      <c r="L7" s="38"/>
      <c r="M7" s="38"/>
      <c r="N7" s="36"/>
      <c r="O7" s="38"/>
      <c r="P7" s="38"/>
      <c r="Q7" s="38"/>
      <c r="R7" s="38"/>
      <c r="S7" s="39">
        <f t="shared" si="0"/>
        <v>0</v>
      </c>
      <c r="T7" s="42"/>
      <c r="U7" s="43" t="s">
        <v>109</v>
      </c>
      <c r="V7" s="43"/>
      <c r="W7" s="38"/>
      <c r="X7" s="38"/>
      <c r="Y7" s="38"/>
      <c r="Z7" s="36"/>
      <c r="AA7" s="44"/>
      <c r="AB7" s="36"/>
      <c r="AC7" s="36"/>
      <c r="AD7" s="38"/>
      <c r="AE7" s="38"/>
      <c r="AF7" s="38"/>
      <c r="AG7" s="39">
        <f t="shared" si="1"/>
        <v>0</v>
      </c>
      <c r="AH7" s="39"/>
      <c r="AI7" s="42">
        <f t="shared" si="2"/>
        <v>0</v>
      </c>
      <c r="AJ7" s="42">
        <f t="shared" si="3"/>
        <v>0</v>
      </c>
      <c r="AK7" s="41">
        <f t="shared" si="4"/>
        <v>0</v>
      </c>
      <c r="AL7" s="42">
        <f t="shared" si="5"/>
        <v>0</v>
      </c>
      <c r="AM7" s="37">
        <v>3</v>
      </c>
    </row>
    <row r="8" spans="1:39" s="15" customFormat="1" ht="15">
      <c r="A8" s="1"/>
      <c r="B8" s="43" t="s">
        <v>110</v>
      </c>
      <c r="C8" s="43" t="s">
        <v>108</v>
      </c>
      <c r="D8" s="38" t="s">
        <v>122</v>
      </c>
      <c r="E8" s="38"/>
      <c r="F8" s="38"/>
      <c r="G8" s="38"/>
      <c r="H8" s="38"/>
      <c r="I8" s="38"/>
      <c r="J8" s="38"/>
      <c r="K8" s="38"/>
      <c r="L8" s="38"/>
      <c r="M8" s="38"/>
      <c r="N8" s="36"/>
      <c r="O8" s="38"/>
      <c r="P8" s="38"/>
      <c r="Q8" s="38"/>
      <c r="R8" s="38"/>
      <c r="S8" s="39">
        <f t="shared" si="0"/>
        <v>0</v>
      </c>
      <c r="T8" s="42"/>
      <c r="U8" s="43" t="s">
        <v>110</v>
      </c>
      <c r="V8" s="43"/>
      <c r="W8" s="38"/>
      <c r="X8" s="38"/>
      <c r="Y8" s="38"/>
      <c r="Z8" s="36"/>
      <c r="AA8" s="36"/>
      <c r="AB8" s="36"/>
      <c r="AC8" s="36"/>
      <c r="AD8" s="38"/>
      <c r="AE8" s="38"/>
      <c r="AF8" s="38"/>
      <c r="AG8" s="39">
        <f t="shared" si="1"/>
        <v>0</v>
      </c>
      <c r="AH8" s="42"/>
      <c r="AI8" s="42">
        <f t="shared" si="2"/>
        <v>0</v>
      </c>
      <c r="AJ8" s="42">
        <f t="shared" si="3"/>
        <v>0</v>
      </c>
      <c r="AK8" s="41">
        <f t="shared" si="4"/>
        <v>0</v>
      </c>
      <c r="AL8" s="42">
        <f t="shared" si="5"/>
        <v>0</v>
      </c>
      <c r="AM8" s="37">
        <v>4</v>
      </c>
    </row>
    <row r="9" spans="1:39" s="52" customFormat="1" ht="12">
      <c r="A9" s="88"/>
      <c r="B9" s="88"/>
      <c r="C9" s="88"/>
      <c r="N9" s="53"/>
      <c r="S9" s="54"/>
      <c r="T9" s="55"/>
      <c r="U9" s="94"/>
      <c r="V9" s="94"/>
      <c r="Z9" s="53"/>
      <c r="AA9" s="53"/>
      <c r="AB9" s="53"/>
      <c r="AC9" s="53"/>
      <c r="AG9" s="54"/>
      <c r="AH9" s="55"/>
      <c r="AI9" s="55"/>
      <c r="AJ9" s="55"/>
      <c r="AK9" s="56"/>
      <c r="AL9" s="55"/>
      <c r="AM9" s="96"/>
    </row>
    <row r="10" spans="1:39" s="52" customFormat="1" ht="12">
      <c r="A10" s="88"/>
      <c r="B10" s="88"/>
      <c r="C10" s="88"/>
      <c r="K10" s="96"/>
      <c r="N10" s="53"/>
      <c r="S10" s="54"/>
      <c r="T10" s="55"/>
      <c r="U10" s="94"/>
      <c r="V10" s="94"/>
      <c r="Z10" s="53"/>
      <c r="AA10" s="53"/>
      <c r="AB10" s="53"/>
      <c r="AC10" s="53"/>
      <c r="AG10" s="54"/>
      <c r="AH10" s="54"/>
      <c r="AI10" s="55"/>
      <c r="AJ10" s="55"/>
      <c r="AK10" s="56"/>
      <c r="AL10" s="55"/>
      <c r="AM10" s="96"/>
    </row>
    <row r="11" spans="1:39" s="15" customFormat="1" ht="12">
      <c r="A11" s="43"/>
      <c r="B11" s="43" t="s">
        <v>111</v>
      </c>
      <c r="C11" s="43" t="s">
        <v>112</v>
      </c>
      <c r="D11" s="38" t="s">
        <v>122</v>
      </c>
      <c r="E11" s="38"/>
      <c r="F11" s="45"/>
      <c r="G11" s="45"/>
      <c r="H11" s="45"/>
      <c r="I11" s="45"/>
      <c r="J11" s="45"/>
      <c r="K11" s="45"/>
      <c r="L11" s="45"/>
      <c r="M11" s="45"/>
      <c r="N11" s="46"/>
      <c r="O11" s="45"/>
      <c r="P11" s="45"/>
      <c r="Q11" s="45"/>
      <c r="R11" s="45"/>
      <c r="S11" s="39">
        <f t="shared" si="0"/>
        <v>0</v>
      </c>
      <c r="T11" s="40"/>
      <c r="U11" s="43" t="s">
        <v>111</v>
      </c>
      <c r="V11" s="43"/>
      <c r="W11" s="45"/>
      <c r="X11" s="45"/>
      <c r="Y11" s="45"/>
      <c r="Z11" s="46"/>
      <c r="AA11" s="46"/>
      <c r="AB11" s="46"/>
      <c r="AC11" s="46"/>
      <c r="AD11" s="45"/>
      <c r="AE11" s="45"/>
      <c r="AF11" s="45"/>
      <c r="AG11" s="39">
        <f t="shared" si="1"/>
        <v>0</v>
      </c>
      <c r="AH11" s="39"/>
      <c r="AI11" s="42">
        <f t="shared" si="2"/>
        <v>0</v>
      </c>
      <c r="AJ11" s="42">
        <f t="shared" si="3"/>
        <v>0</v>
      </c>
      <c r="AK11" s="41">
        <f t="shared" si="4"/>
        <v>0</v>
      </c>
      <c r="AL11" s="42">
        <f t="shared" si="5"/>
        <v>0</v>
      </c>
      <c r="AM11" s="37">
        <v>1</v>
      </c>
    </row>
    <row r="12" spans="1:39" s="15" customFormat="1" ht="12">
      <c r="A12" s="43"/>
      <c r="B12" s="43" t="s">
        <v>113</v>
      </c>
      <c r="C12" s="43" t="s">
        <v>114</v>
      </c>
      <c r="D12" s="38" t="s">
        <v>123</v>
      </c>
      <c r="E12" s="38"/>
      <c r="F12" s="38"/>
      <c r="G12" s="38"/>
      <c r="H12" s="38"/>
      <c r="I12" s="38"/>
      <c r="J12" s="38"/>
      <c r="K12" s="38"/>
      <c r="L12" s="38"/>
      <c r="M12" s="38"/>
      <c r="N12" s="36"/>
      <c r="O12" s="38"/>
      <c r="P12" s="38"/>
      <c r="Q12" s="38"/>
      <c r="R12" s="38"/>
      <c r="S12" s="39">
        <f t="shared" si="0"/>
        <v>0</v>
      </c>
      <c r="T12" s="42"/>
      <c r="U12" s="43" t="s">
        <v>113</v>
      </c>
      <c r="V12" s="43"/>
      <c r="W12" s="38"/>
      <c r="X12" s="38"/>
      <c r="Y12" s="38"/>
      <c r="Z12" s="36"/>
      <c r="AA12" s="36"/>
      <c r="AB12" s="36"/>
      <c r="AC12" s="36"/>
      <c r="AD12" s="38"/>
      <c r="AE12" s="38"/>
      <c r="AF12" s="38"/>
      <c r="AG12" s="39">
        <f t="shared" si="1"/>
        <v>0</v>
      </c>
      <c r="AH12" s="39"/>
      <c r="AI12" s="42">
        <f t="shared" si="2"/>
        <v>0</v>
      </c>
      <c r="AJ12" s="42">
        <f t="shared" si="3"/>
        <v>0</v>
      </c>
      <c r="AK12" s="41">
        <f t="shared" si="4"/>
        <v>0</v>
      </c>
      <c r="AL12" s="42">
        <f t="shared" si="5"/>
        <v>0</v>
      </c>
      <c r="AM12" s="37">
        <v>2</v>
      </c>
    </row>
    <row r="13" spans="1:39" s="15" customFormat="1" ht="12">
      <c r="A13" s="43"/>
      <c r="B13" s="43" t="s">
        <v>115</v>
      </c>
      <c r="C13" s="43" t="s">
        <v>116</v>
      </c>
      <c r="D13" s="38" t="s">
        <v>123</v>
      </c>
      <c r="E13" s="38"/>
      <c r="F13" s="38"/>
      <c r="G13" s="38"/>
      <c r="H13" s="38"/>
      <c r="I13" s="38"/>
      <c r="J13" s="38"/>
      <c r="K13" s="38"/>
      <c r="L13" s="38"/>
      <c r="M13" s="38"/>
      <c r="N13" s="36"/>
      <c r="O13" s="38"/>
      <c r="P13" s="38"/>
      <c r="Q13" s="38"/>
      <c r="R13" s="38"/>
      <c r="S13" s="39">
        <f t="shared" si="0"/>
        <v>0</v>
      </c>
      <c r="T13" s="42"/>
      <c r="U13" s="43" t="s">
        <v>115</v>
      </c>
      <c r="V13" s="43"/>
      <c r="W13" s="38"/>
      <c r="X13" s="38"/>
      <c r="Y13" s="38"/>
      <c r="Z13" s="36"/>
      <c r="AA13" s="36"/>
      <c r="AB13" s="36"/>
      <c r="AC13" s="36"/>
      <c r="AD13" s="38"/>
      <c r="AE13" s="38"/>
      <c r="AF13" s="38"/>
      <c r="AG13" s="39">
        <f t="shared" si="1"/>
        <v>0</v>
      </c>
      <c r="AH13" s="42"/>
      <c r="AI13" s="42">
        <f t="shared" si="2"/>
        <v>0</v>
      </c>
      <c r="AJ13" s="42">
        <f t="shared" si="3"/>
        <v>0</v>
      </c>
      <c r="AK13" s="41">
        <f t="shared" si="4"/>
        <v>0</v>
      </c>
      <c r="AL13" s="42">
        <f t="shared" si="5"/>
        <v>0</v>
      </c>
      <c r="AM13" s="37">
        <v>3</v>
      </c>
    </row>
    <row r="14" spans="1:39" s="15" customFormat="1" ht="12">
      <c r="A14" s="43"/>
      <c r="B14" s="43" t="s">
        <v>60</v>
      </c>
      <c r="C14" s="43" t="s">
        <v>117</v>
      </c>
      <c r="D14" s="38" t="s">
        <v>124</v>
      </c>
      <c r="E14" s="38"/>
      <c r="F14" s="38"/>
      <c r="G14" s="38"/>
      <c r="H14" s="38"/>
      <c r="I14" s="38"/>
      <c r="J14" s="38"/>
      <c r="K14" s="38"/>
      <c r="L14" s="38"/>
      <c r="M14" s="38"/>
      <c r="N14" s="36"/>
      <c r="O14" s="38"/>
      <c r="P14" s="38"/>
      <c r="Q14" s="38"/>
      <c r="R14" s="38"/>
      <c r="S14" s="39">
        <f t="shared" si="0"/>
        <v>0</v>
      </c>
      <c r="T14" s="42"/>
      <c r="U14" s="43" t="s">
        <v>60</v>
      </c>
      <c r="V14" s="43"/>
      <c r="W14" s="38"/>
      <c r="X14" s="38"/>
      <c r="Y14" s="38"/>
      <c r="Z14" s="36"/>
      <c r="AA14" s="36"/>
      <c r="AB14" s="36"/>
      <c r="AC14" s="36"/>
      <c r="AD14" s="38"/>
      <c r="AE14" s="38"/>
      <c r="AF14" s="38"/>
      <c r="AG14" s="39">
        <f t="shared" si="1"/>
        <v>0</v>
      </c>
      <c r="AH14" s="42"/>
      <c r="AI14" s="42">
        <f t="shared" si="2"/>
        <v>0</v>
      </c>
      <c r="AJ14" s="42">
        <f t="shared" si="3"/>
        <v>0</v>
      </c>
      <c r="AK14" s="41">
        <f t="shared" si="4"/>
        <v>0</v>
      </c>
      <c r="AL14" s="42">
        <f t="shared" si="5"/>
        <v>0</v>
      </c>
      <c r="AM14" s="37">
        <v>4</v>
      </c>
    </row>
    <row r="15" spans="1:39" s="52" customFormat="1" ht="12">
      <c r="A15" s="36"/>
      <c r="B15" s="43" t="s">
        <v>118</v>
      </c>
      <c r="C15" s="43" t="s">
        <v>119</v>
      </c>
      <c r="D15" s="38" t="s">
        <v>124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2"/>
      <c r="R15" s="39"/>
      <c r="S15" s="39">
        <f t="shared" si="0"/>
        <v>0</v>
      </c>
      <c r="T15" s="36"/>
      <c r="U15" s="43" t="s">
        <v>118</v>
      </c>
      <c r="V15" s="38"/>
      <c r="W15" s="38"/>
      <c r="X15" s="38"/>
      <c r="Y15" s="38"/>
      <c r="Z15" s="38"/>
      <c r="AA15" s="36"/>
      <c r="AB15" s="38"/>
      <c r="AC15" s="38"/>
      <c r="AD15" s="38"/>
      <c r="AE15" s="38"/>
      <c r="AF15" s="38"/>
      <c r="AG15" s="39">
        <f>SUM(V15:AF15)</f>
        <v>0</v>
      </c>
      <c r="AH15" s="42"/>
      <c r="AI15" s="42">
        <f>AH15/2</f>
        <v>0</v>
      </c>
      <c r="AJ15" s="42">
        <f>AG15+AI15</f>
        <v>0</v>
      </c>
      <c r="AK15" s="41">
        <f>S15</f>
        <v>0</v>
      </c>
      <c r="AL15" s="42">
        <f>AJ15+AK15</f>
        <v>0</v>
      </c>
      <c r="AM15" s="38">
        <v>5</v>
      </c>
    </row>
    <row r="16" spans="1:39" s="52" customFormat="1" ht="12">
      <c r="A16" s="36"/>
      <c r="B16" s="43" t="s">
        <v>62</v>
      </c>
      <c r="C16" s="43" t="s">
        <v>117</v>
      </c>
      <c r="D16" s="38" t="s">
        <v>124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2"/>
      <c r="R16" s="39"/>
      <c r="S16" s="39">
        <f t="shared" si="0"/>
        <v>0</v>
      </c>
      <c r="T16" s="36"/>
      <c r="U16" s="43" t="s">
        <v>62</v>
      </c>
      <c r="V16" s="38"/>
      <c r="W16" s="38"/>
      <c r="X16" s="38"/>
      <c r="Y16" s="38"/>
      <c r="Z16" s="38"/>
      <c r="AA16" s="36"/>
      <c r="AB16" s="38"/>
      <c r="AC16" s="38"/>
      <c r="AD16" s="38"/>
      <c r="AE16" s="38"/>
      <c r="AF16" s="38"/>
      <c r="AG16" s="39">
        <f>SUM(V16:AF16)</f>
        <v>0</v>
      </c>
      <c r="AH16" s="42"/>
      <c r="AI16" s="42">
        <f>AH16/2</f>
        <v>0</v>
      </c>
      <c r="AJ16" s="42">
        <f>AG16+AI16</f>
        <v>0</v>
      </c>
      <c r="AK16" s="41">
        <f>S16</f>
        <v>0</v>
      </c>
      <c r="AL16" s="42">
        <f>AJ16+AK16</f>
        <v>0</v>
      </c>
      <c r="AM16" s="38">
        <v>6</v>
      </c>
    </row>
    <row r="17" spans="1:39" s="52" customFormat="1" ht="12">
      <c r="A17" s="43"/>
      <c r="B17" s="43" t="s">
        <v>120</v>
      </c>
      <c r="C17" s="43" t="s">
        <v>121</v>
      </c>
      <c r="D17" s="38" t="s">
        <v>124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42"/>
      <c r="R17" s="39"/>
      <c r="S17" s="39">
        <f t="shared" si="0"/>
        <v>0</v>
      </c>
      <c r="T17" s="51"/>
      <c r="U17" s="43" t="s">
        <v>120</v>
      </c>
      <c r="V17" s="38"/>
      <c r="W17" s="38"/>
      <c r="X17" s="38"/>
      <c r="Y17" s="38"/>
      <c r="Z17" s="38"/>
      <c r="AA17" s="36"/>
      <c r="AB17" s="38"/>
      <c r="AC17" s="38"/>
      <c r="AD17" s="38"/>
      <c r="AE17" s="38"/>
      <c r="AF17" s="38"/>
      <c r="AG17" s="39">
        <f>SUM(V17:AF17)</f>
        <v>0</v>
      </c>
      <c r="AH17" s="42"/>
      <c r="AI17" s="42">
        <f>AH17/2</f>
        <v>0</v>
      </c>
      <c r="AJ17" s="42">
        <f>AG17+AI17</f>
        <v>0</v>
      </c>
      <c r="AK17" s="41">
        <f>S17</f>
        <v>0</v>
      </c>
      <c r="AL17" s="42">
        <f>AJ17+AK17</f>
        <v>0</v>
      </c>
      <c r="AM17" s="38">
        <v>7</v>
      </c>
    </row>
    <row r="18" spans="1:38" s="52" customFormat="1" ht="12">
      <c r="A18" s="87"/>
      <c r="B18" s="94"/>
      <c r="C18" s="95"/>
      <c r="P18" s="54"/>
      <c r="Q18" s="55"/>
      <c r="R18" s="54"/>
      <c r="S18" s="56"/>
      <c r="T18" s="53"/>
      <c r="AA18" s="53"/>
      <c r="AG18" s="54"/>
      <c r="AH18" s="55"/>
      <c r="AI18" s="55"/>
      <c r="AJ18" s="55"/>
      <c r="AK18" s="56"/>
      <c r="AL18" s="55"/>
    </row>
    <row r="19" spans="1:39" s="52" customFormat="1" ht="12">
      <c r="A19" s="88"/>
      <c r="C19" s="94"/>
      <c r="P19" s="54"/>
      <c r="Q19" s="55"/>
      <c r="R19" s="54"/>
      <c r="S19" s="56"/>
      <c r="T19" s="53"/>
      <c r="AA19" s="53"/>
      <c r="AG19" s="54"/>
      <c r="AH19" s="55"/>
      <c r="AI19" s="55"/>
      <c r="AJ19" s="55"/>
      <c r="AK19" s="56"/>
      <c r="AL19" s="55"/>
      <c r="AM19" s="96"/>
    </row>
    <row r="20" spans="1:39" s="52" customFormat="1" ht="12">
      <c r="A20" s="88"/>
      <c r="B20" s="94"/>
      <c r="C20" s="94"/>
      <c r="P20" s="54"/>
      <c r="Q20" s="55"/>
      <c r="R20" s="54"/>
      <c r="S20" s="56"/>
      <c r="T20" s="53"/>
      <c r="AA20" s="53"/>
      <c r="AG20" s="54"/>
      <c r="AH20" s="55"/>
      <c r="AI20" s="55"/>
      <c r="AJ20" s="55"/>
      <c r="AK20" s="56"/>
      <c r="AL20" s="55"/>
      <c r="AM20" s="96"/>
    </row>
    <row r="21" spans="1:39" s="52" customFormat="1" ht="12">
      <c r="A21" s="87"/>
      <c r="B21" s="94"/>
      <c r="C21" s="95"/>
      <c r="P21" s="54"/>
      <c r="Q21" s="55"/>
      <c r="R21" s="54"/>
      <c r="S21" s="56"/>
      <c r="T21" s="53"/>
      <c r="U21" s="94"/>
      <c r="AA21" s="53"/>
      <c r="AG21" s="54"/>
      <c r="AH21" s="55"/>
      <c r="AI21" s="55"/>
      <c r="AJ21" s="55"/>
      <c r="AK21" s="56"/>
      <c r="AL21" s="55"/>
      <c r="AM21" s="96"/>
    </row>
    <row r="22" spans="1:39" s="52" customFormat="1" ht="12">
      <c r="A22" s="88"/>
      <c r="B22" s="94"/>
      <c r="C22" s="94"/>
      <c r="P22" s="54"/>
      <c r="Q22" s="55"/>
      <c r="R22" s="54"/>
      <c r="S22" s="56"/>
      <c r="T22" s="53"/>
      <c r="AA22" s="53"/>
      <c r="AG22" s="54"/>
      <c r="AH22" s="55"/>
      <c r="AI22" s="55"/>
      <c r="AJ22" s="55"/>
      <c r="AK22" s="56"/>
      <c r="AL22" s="55"/>
      <c r="AM22" s="96"/>
    </row>
    <row r="23" spans="1:39" s="52" customFormat="1" ht="12">
      <c r="A23" s="88"/>
      <c r="B23" s="94"/>
      <c r="C23" s="94"/>
      <c r="P23" s="54"/>
      <c r="Q23" s="55"/>
      <c r="R23" s="54"/>
      <c r="S23" s="56"/>
      <c r="T23" s="53"/>
      <c r="AA23" s="53"/>
      <c r="AG23" s="54"/>
      <c r="AH23" s="55"/>
      <c r="AI23" s="55"/>
      <c r="AJ23" s="55"/>
      <c r="AK23" s="56"/>
      <c r="AL23" s="55"/>
      <c r="AM23" s="96"/>
    </row>
    <row r="24" spans="1:39" s="52" customFormat="1" ht="12">
      <c r="A24" s="88"/>
      <c r="B24" s="94"/>
      <c r="C24" s="94"/>
      <c r="P24" s="54"/>
      <c r="Q24" s="55"/>
      <c r="R24" s="54"/>
      <c r="S24" s="56"/>
      <c r="T24" s="53"/>
      <c r="AA24" s="53"/>
      <c r="AG24" s="54"/>
      <c r="AH24" s="55"/>
      <c r="AI24" s="55"/>
      <c r="AJ24" s="55"/>
      <c r="AK24" s="56"/>
      <c r="AL24" s="55"/>
      <c r="AM24" s="96"/>
    </row>
    <row r="25" spans="1:39" s="52" customFormat="1" ht="12">
      <c r="A25" s="88"/>
      <c r="B25" s="94"/>
      <c r="C25" s="94"/>
      <c r="P25" s="54"/>
      <c r="Q25" s="55"/>
      <c r="R25" s="54"/>
      <c r="S25" s="56"/>
      <c r="T25" s="53"/>
      <c r="AA25" s="53"/>
      <c r="AG25" s="54"/>
      <c r="AH25" s="55"/>
      <c r="AI25" s="55"/>
      <c r="AJ25" s="55"/>
      <c r="AK25" s="56"/>
      <c r="AL25" s="55"/>
      <c r="AM25" s="96"/>
    </row>
    <row r="26" spans="1:39" s="52" customFormat="1" ht="12">
      <c r="A26" s="88"/>
      <c r="B26" s="94"/>
      <c r="C26" s="94"/>
      <c r="P26" s="54"/>
      <c r="Q26" s="55"/>
      <c r="R26" s="54"/>
      <c r="S26" s="56"/>
      <c r="T26" s="53"/>
      <c r="AA26" s="53"/>
      <c r="AG26" s="54"/>
      <c r="AH26" s="55"/>
      <c r="AI26" s="55"/>
      <c r="AJ26" s="55"/>
      <c r="AK26" s="56"/>
      <c r="AL26" s="55"/>
      <c r="AM26" s="96"/>
    </row>
    <row r="27" spans="1:39" s="52" customFormat="1" ht="12">
      <c r="A27" s="88"/>
      <c r="B27" s="94"/>
      <c r="C27" s="94"/>
      <c r="P27" s="54"/>
      <c r="Q27" s="55"/>
      <c r="R27" s="54"/>
      <c r="S27" s="56"/>
      <c r="T27" s="53"/>
      <c r="AA27" s="53"/>
      <c r="AG27" s="54"/>
      <c r="AH27" s="55"/>
      <c r="AI27" s="55"/>
      <c r="AJ27" s="55"/>
      <c r="AK27" s="56"/>
      <c r="AL27" s="55"/>
      <c r="AM27" s="96"/>
    </row>
    <row r="28" spans="1:39" s="52" customFormat="1" ht="12">
      <c r="A28" s="88"/>
      <c r="B28" s="94"/>
      <c r="C28" s="94"/>
      <c r="P28" s="54"/>
      <c r="Q28" s="55"/>
      <c r="R28" s="54"/>
      <c r="S28" s="56"/>
      <c r="T28" s="53"/>
      <c r="AA28" s="53"/>
      <c r="AG28" s="54"/>
      <c r="AH28" s="55"/>
      <c r="AI28" s="55"/>
      <c r="AJ28" s="55"/>
      <c r="AK28" s="56"/>
      <c r="AL28" s="55"/>
      <c r="AM28" s="96"/>
    </row>
    <row r="29" spans="1:39" s="52" customFormat="1" ht="12">
      <c r="A29" s="88"/>
      <c r="B29" s="94"/>
      <c r="C29" s="94"/>
      <c r="P29" s="54"/>
      <c r="Q29" s="55"/>
      <c r="R29" s="54"/>
      <c r="S29" s="56"/>
      <c r="T29" s="53"/>
      <c r="AA29" s="53"/>
      <c r="AG29" s="54"/>
      <c r="AH29" s="55"/>
      <c r="AI29" s="55"/>
      <c r="AJ29" s="55"/>
      <c r="AK29" s="56"/>
      <c r="AL29" s="55"/>
      <c r="AM29" s="96"/>
    </row>
    <row r="30" spans="1:39" s="52" customFormat="1" ht="12">
      <c r="A30" s="88"/>
      <c r="B30" s="94"/>
      <c r="C30" s="94"/>
      <c r="P30" s="54"/>
      <c r="Q30" s="55"/>
      <c r="R30" s="54"/>
      <c r="S30" s="56"/>
      <c r="T30" s="53"/>
      <c r="AA30" s="53"/>
      <c r="AG30" s="54"/>
      <c r="AH30" s="55"/>
      <c r="AI30" s="55"/>
      <c r="AJ30" s="55"/>
      <c r="AK30" s="56"/>
      <c r="AL30" s="55"/>
      <c r="AM30" s="96"/>
    </row>
    <row r="31" spans="1:39" s="52" customFormat="1" ht="12">
      <c r="A31" s="88"/>
      <c r="B31" s="94"/>
      <c r="C31" s="94"/>
      <c r="P31" s="54"/>
      <c r="Q31" s="55"/>
      <c r="R31" s="54"/>
      <c r="S31" s="56"/>
      <c r="T31" s="53"/>
      <c r="AA31" s="53"/>
      <c r="AG31" s="54"/>
      <c r="AH31" s="55"/>
      <c r="AI31" s="55"/>
      <c r="AJ31" s="55"/>
      <c r="AK31" s="56"/>
      <c r="AL31" s="55"/>
      <c r="AM31" s="96"/>
    </row>
    <row r="32" spans="1:39" s="52" customFormat="1" ht="12">
      <c r="A32" s="88"/>
      <c r="B32" s="94"/>
      <c r="C32" s="94"/>
      <c r="P32" s="54"/>
      <c r="Q32" s="55"/>
      <c r="R32" s="54"/>
      <c r="S32" s="56"/>
      <c r="T32" s="53"/>
      <c r="AA32" s="53"/>
      <c r="AG32" s="54"/>
      <c r="AH32" s="55"/>
      <c r="AI32" s="55"/>
      <c r="AJ32" s="55"/>
      <c r="AK32" s="56"/>
      <c r="AL32" s="55"/>
      <c r="AM32" s="96"/>
    </row>
    <row r="33" spans="1:38" s="52" customFormat="1" ht="15">
      <c r="A33" s="1"/>
      <c r="B33" s="1"/>
      <c r="C33" s="1"/>
      <c r="P33" s="54"/>
      <c r="Q33" s="55"/>
      <c r="R33" s="54"/>
      <c r="S33" s="56"/>
      <c r="T33" s="53"/>
      <c r="AA33" s="53"/>
      <c r="AG33" s="54"/>
      <c r="AH33" s="55"/>
      <c r="AI33" s="55"/>
      <c r="AJ33" s="55"/>
      <c r="AK33" s="56"/>
      <c r="AL33" s="55"/>
    </row>
    <row r="34" spans="1:38" ht="12.75">
      <c r="A34"/>
      <c r="D34"/>
      <c r="P34"/>
      <c r="Q34"/>
      <c r="R34"/>
      <c r="S34"/>
      <c r="T34"/>
      <c r="AA34"/>
      <c r="AG34"/>
      <c r="AH34"/>
      <c r="AI34"/>
      <c r="AJ34"/>
      <c r="AK34"/>
      <c r="AL34"/>
    </row>
    <row r="35" spans="1:38" ht="12.75">
      <c r="A35"/>
      <c r="D35"/>
      <c r="P35"/>
      <c r="Q35"/>
      <c r="R35"/>
      <c r="S35"/>
      <c r="T35"/>
      <c r="AA35"/>
      <c r="AG35"/>
      <c r="AH35"/>
      <c r="AI35"/>
      <c r="AJ35"/>
      <c r="AK35"/>
      <c r="AL35"/>
    </row>
    <row r="36" spans="1:38" ht="12.75">
      <c r="A36"/>
      <c r="D36"/>
      <c r="P36"/>
      <c r="Q36"/>
      <c r="R36"/>
      <c r="S36"/>
      <c r="T36"/>
      <c r="AA36"/>
      <c r="AG36"/>
      <c r="AH36"/>
      <c r="AI36"/>
      <c r="AJ36"/>
      <c r="AK36"/>
      <c r="AL36"/>
    </row>
    <row r="37" spans="1:38" ht="12.75">
      <c r="A37"/>
      <c r="D37"/>
      <c r="P37"/>
      <c r="Q37"/>
      <c r="R37"/>
      <c r="S37"/>
      <c r="T37"/>
      <c r="AA37"/>
      <c r="AG37"/>
      <c r="AH37"/>
      <c r="AI37"/>
      <c r="AJ37"/>
      <c r="AK37"/>
      <c r="AL37"/>
    </row>
    <row r="38" spans="1:38" ht="12.75">
      <c r="A38"/>
      <c r="D38"/>
      <c r="P38"/>
      <c r="Q38"/>
      <c r="R38"/>
      <c r="S38"/>
      <c r="T38"/>
      <c r="AA38"/>
      <c r="AG38"/>
      <c r="AH38"/>
      <c r="AI38"/>
      <c r="AJ38"/>
      <c r="AK38"/>
      <c r="AL38"/>
    </row>
    <row r="39" spans="1:38" ht="12.75">
      <c r="A39"/>
      <c r="D39"/>
      <c r="P39"/>
      <c r="Q39"/>
      <c r="R39"/>
      <c r="S39"/>
      <c r="T39"/>
      <c r="AA39"/>
      <c r="AG39"/>
      <c r="AH39"/>
      <c r="AI39"/>
      <c r="AJ39"/>
      <c r="AK39"/>
      <c r="AL39"/>
    </row>
    <row r="40" spans="1:38" ht="12.75">
      <c r="A40"/>
      <c r="D40"/>
      <c r="P40"/>
      <c r="Q40"/>
      <c r="R40"/>
      <c r="S40"/>
      <c r="T40"/>
      <c r="AA40"/>
      <c r="AG40"/>
      <c r="AH40"/>
      <c r="AI40"/>
      <c r="AJ40"/>
      <c r="AK40"/>
      <c r="AL40"/>
    </row>
    <row r="41" spans="1:38" ht="12.75">
      <c r="A41"/>
      <c r="D41"/>
      <c r="P41"/>
      <c r="Q41"/>
      <c r="R41"/>
      <c r="S41"/>
      <c r="T41"/>
      <c r="AA41"/>
      <c r="AG41"/>
      <c r="AH41"/>
      <c r="AI41"/>
      <c r="AJ41"/>
      <c r="AK41"/>
      <c r="AL41"/>
    </row>
    <row r="42" spans="1:38" ht="12.75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8"/>
      <c r="Q42" s="79"/>
      <c r="R42" s="78"/>
      <c r="S42" s="80"/>
      <c r="T42" s="81"/>
      <c r="U42" s="82"/>
      <c r="V42" s="52"/>
      <c r="W42" s="52"/>
      <c r="X42" s="52"/>
      <c r="Y42" s="52"/>
      <c r="Z42" s="52"/>
      <c r="AA42" s="53"/>
      <c r="AB42" s="52"/>
      <c r="AC42" s="52"/>
      <c r="AD42" s="52"/>
      <c r="AE42" s="52"/>
      <c r="AF42" s="52"/>
      <c r="AG42" s="78"/>
      <c r="AH42" s="78"/>
      <c r="AI42" s="79"/>
      <c r="AJ42" s="79"/>
      <c r="AK42" s="83"/>
      <c r="AL42" s="55"/>
    </row>
    <row r="43" spans="1:38" ht="12.75">
      <c r="A43" s="5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4"/>
      <c r="Q43" s="55"/>
      <c r="R43" s="54"/>
      <c r="S43" s="56"/>
      <c r="T43" s="53"/>
      <c r="U43" s="52"/>
      <c r="V43" s="52"/>
      <c r="W43" s="52"/>
      <c r="X43" s="52"/>
      <c r="Y43" s="52"/>
      <c r="Z43" s="52"/>
      <c r="AA43" s="53"/>
      <c r="AB43" s="52"/>
      <c r="AC43" s="52"/>
      <c r="AD43" s="52"/>
      <c r="AE43" s="52"/>
      <c r="AF43" s="52"/>
      <c r="AG43" s="54"/>
      <c r="AH43" s="54"/>
      <c r="AI43" s="55"/>
      <c r="AJ43" s="55"/>
      <c r="AK43" s="56"/>
      <c r="AL43" s="55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</sheetData>
  <sheetProtection/>
  <printOptions/>
  <pageMargins left="0.75" right="0.47" top="0.78" bottom="0.34" header="0.35" footer="0.2"/>
  <pageSetup horizontalDpi="300" verticalDpi="300" orientation="landscape" paperSize="9" r:id="rId1"/>
  <headerFooter alignWithMargins="0">
    <oddHeader>&amp;L&amp;"Tahoma,Vet"&amp;14Uitslag Twente Cup Indoor Mennen Recreanten zaterdag 20 januari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daan van dijk</dc:creator>
  <cp:keywords/>
  <dc:description/>
  <cp:lastModifiedBy>gea</cp:lastModifiedBy>
  <cp:lastPrinted>2009-01-25T15:43:30Z</cp:lastPrinted>
  <dcterms:created xsi:type="dcterms:W3CDTF">2007-01-08T18:31:52Z</dcterms:created>
  <dcterms:modified xsi:type="dcterms:W3CDTF">2009-01-26T09:10:19Z</dcterms:modified>
  <cp:category/>
  <cp:version/>
  <cp:contentType/>
  <cp:contentStatus/>
</cp:coreProperties>
</file>