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1176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'Blad1'!$A$108:$I$150</definedName>
  </definedNames>
  <calcPr fullCalcOnLoad="1"/>
</workbook>
</file>

<file path=xl/sharedStrings.xml><?xml version="1.0" encoding="utf-8"?>
<sst xmlns="http://schemas.openxmlformats.org/spreadsheetml/2006/main" count="379" uniqueCount="133">
  <si>
    <t>Wa. Nr.</t>
  </si>
  <si>
    <t>Naam</t>
  </si>
  <si>
    <t>Woonplaats</t>
  </si>
  <si>
    <t>Robin van der Weiden</t>
  </si>
  <si>
    <t>Hilversum</t>
  </si>
  <si>
    <t>Soest</t>
  </si>
  <si>
    <t>Gert van den Hoek</t>
  </si>
  <si>
    <t>Nijkerk</t>
  </si>
  <si>
    <t>Jos Fokker</t>
  </si>
  <si>
    <t>Ton Waarlé</t>
  </si>
  <si>
    <t>Eemnes</t>
  </si>
  <si>
    <t>Rinus Montauban</t>
  </si>
  <si>
    <t>Stroe</t>
  </si>
  <si>
    <t>Utrecht</t>
  </si>
  <si>
    <t>Maarn</t>
  </si>
  <si>
    <t>Willem Doornkamp</t>
  </si>
  <si>
    <t>Ijsselstein</t>
  </si>
  <si>
    <t>Wim van Elteren</t>
  </si>
  <si>
    <t>Enkelspan paard</t>
  </si>
  <si>
    <t>Enkelspan pony</t>
  </si>
  <si>
    <t>Blaricum</t>
  </si>
  <si>
    <t>De Kwakel</t>
  </si>
  <si>
    <t>Leerdam</t>
  </si>
  <si>
    <t>Arjan van Noord</t>
  </si>
  <si>
    <t>Hellouw</t>
  </si>
  <si>
    <t>Nijkerkerveen</t>
  </si>
  <si>
    <t>Harrie Loman</t>
  </si>
  <si>
    <t>Johan van Doorn</t>
  </si>
  <si>
    <t>Leersum</t>
  </si>
  <si>
    <t>Kimberley van Ede</t>
  </si>
  <si>
    <t>Houten</t>
  </si>
  <si>
    <t>Tweespan pony</t>
  </si>
  <si>
    <t>Sandra de Bree</t>
  </si>
  <si>
    <t>Melanie van de Bunt</t>
  </si>
  <si>
    <t>Lunteren</t>
  </si>
  <si>
    <t>Sacha Hilhorst</t>
  </si>
  <si>
    <t>Eline Geurs</t>
  </si>
  <si>
    <t>Tweespan paard</t>
  </si>
  <si>
    <t>Overberg</t>
  </si>
  <si>
    <t>Paul Loman</t>
  </si>
  <si>
    <t>Leusden</t>
  </si>
  <si>
    <t>Tim Zaadnoordijk</t>
  </si>
  <si>
    <t>Leen Wisseloo</t>
  </si>
  <si>
    <t>Zegveld</t>
  </si>
  <si>
    <t>John van Dorresteijn</t>
  </si>
  <si>
    <t>Putten</t>
  </si>
  <si>
    <t>Huib Pater</t>
  </si>
  <si>
    <t>Theo Timmerman</t>
  </si>
  <si>
    <t>Start nr.</t>
  </si>
  <si>
    <t>Startlijst Mini-Marathon Nimmerdor</t>
  </si>
  <si>
    <t>Maarsen</t>
  </si>
  <si>
    <t>Gert-Jan van Bennekom</t>
  </si>
  <si>
    <t>Austerlitz</t>
  </si>
  <si>
    <t>Bert Ruiter</t>
  </si>
  <si>
    <t>Vreeland</t>
  </si>
  <si>
    <t>Anton de Bruin</t>
  </si>
  <si>
    <t>Barneveld</t>
  </si>
  <si>
    <t>Linda van der Horst</t>
  </si>
  <si>
    <t>Cor Brunekreeft</t>
  </si>
  <si>
    <t>Govert de Koning</t>
  </si>
  <si>
    <t>Svenn Jansen</t>
  </si>
  <si>
    <t>Monique Blom</t>
  </si>
  <si>
    <t>Rian van Arkel</t>
  </si>
  <si>
    <t>Buren</t>
  </si>
  <si>
    <t>Bud de Gooijer</t>
  </si>
  <si>
    <t>Bert Bokkers</t>
  </si>
  <si>
    <t>Achterveld</t>
  </si>
  <si>
    <t>Martin Zaadnoordijk</t>
  </si>
  <si>
    <t>Eduard van de Ven</t>
  </si>
  <si>
    <t>Rob van Vogelpoel</t>
  </si>
  <si>
    <t>Tull en 't Waal</t>
  </si>
  <si>
    <t>Cees Meel-Rosenboom</t>
  </si>
  <si>
    <t>Aart de Leeuw</t>
  </si>
  <si>
    <t>Winterswijk</t>
  </si>
  <si>
    <t>Kees van Tuijl</t>
  </si>
  <si>
    <t>Neerijnen</t>
  </si>
  <si>
    <t xml:space="preserve">Gerben v.d. Berkt </t>
  </si>
  <si>
    <t xml:space="preserve">Soest </t>
  </si>
  <si>
    <t>Dianne Legemaat</t>
  </si>
  <si>
    <t>Aart Jonkers</t>
  </si>
  <si>
    <t>Otterlo</t>
  </si>
  <si>
    <t>Edwin Spek</t>
  </si>
  <si>
    <t>Yvonne Roman</t>
  </si>
  <si>
    <t>Rhenen</t>
  </si>
  <si>
    <t>Suzanne Roman</t>
  </si>
  <si>
    <t>J. Vendelbos</t>
  </si>
  <si>
    <t>Patrick de Vries</t>
  </si>
  <si>
    <t>Vaassen</t>
  </si>
  <si>
    <t>Witto Mink</t>
  </si>
  <si>
    <t>Herman Aldenkamp</t>
  </si>
  <si>
    <t xml:space="preserve">Pauze / verkennen 12:00 - 12:15uur </t>
  </si>
  <si>
    <t>Blok 4 12:15 uur</t>
  </si>
  <si>
    <t>Pauze / verkennen 13:30 - 14:00uur</t>
  </si>
  <si>
    <t>Blok 6 14:00 uur</t>
  </si>
  <si>
    <t>Pauze / verkennen 15:20 - 15:35uur</t>
  </si>
  <si>
    <t>Blok 8 15:35 uur</t>
  </si>
  <si>
    <t>Blok 11 17:15 uur</t>
  </si>
  <si>
    <t>Blok 1 10:15uur</t>
  </si>
  <si>
    <r>
      <t>Zaterdag 29 december 2012</t>
    </r>
    <r>
      <rPr>
        <b/>
        <sz val="12"/>
        <color indexed="8"/>
        <rFont val="Calibri"/>
        <family val="2"/>
      </rPr>
      <t xml:space="preserve"> (versie 27-12-12)</t>
    </r>
  </si>
  <si>
    <t>Bert van der Hater</t>
  </si>
  <si>
    <t>Ochten</t>
  </si>
  <si>
    <t>Stefan van der Meijden</t>
  </si>
  <si>
    <t>1e ronde</t>
  </si>
  <si>
    <t>speel uw spel</t>
  </si>
  <si>
    <t>totaal</t>
  </si>
  <si>
    <t>finale</t>
  </si>
  <si>
    <t>A</t>
  </si>
  <si>
    <t>B</t>
  </si>
  <si>
    <t>C</t>
  </si>
  <si>
    <t>D</t>
  </si>
  <si>
    <t>E</t>
  </si>
  <si>
    <t>F</t>
  </si>
  <si>
    <t>G</t>
  </si>
  <si>
    <t>tijd</t>
  </si>
  <si>
    <t>straf</t>
  </si>
  <si>
    <t>totaal tijd</t>
  </si>
  <si>
    <t>behaalde</t>
  </si>
  <si>
    <t>berekende</t>
  </si>
  <si>
    <t>in sec.</t>
  </si>
  <si>
    <t>punten</t>
  </si>
  <si>
    <t>(A+B)</t>
  </si>
  <si>
    <t>(C/5)</t>
  </si>
  <si>
    <t>(3320-E)</t>
  </si>
  <si>
    <t>(F/100)</t>
  </si>
  <si>
    <t>(D+G)</t>
  </si>
  <si>
    <t>Huizen</t>
  </si>
  <si>
    <t>straf-</t>
  </si>
  <si>
    <t>Kootwijkerb.</t>
  </si>
  <si>
    <t>Jelle Rigter HC</t>
  </si>
  <si>
    <t>Ronald van Eijk</t>
  </si>
  <si>
    <t>Langspanpony</t>
  </si>
  <si>
    <t>Langspanpaard</t>
  </si>
  <si>
    <t>FINALE OM 19:30uur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</si>
</sst>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Ja&quot;;&quot;Ja&quot;;&quot;Nee&quot;"/>
    <numFmt numFmtId="173" formatCode="&quot;Waar&quot;;&quot;Waar&quot;;&quot;Onwaar&quot;"/>
    <numFmt numFmtId="174" formatCode="&quot;Aan&quot;;&quot;Aan&quot;;&quot;Uit&quot;"/>
    <numFmt numFmtId="175" formatCode="[$€-2]\ #.##000_);[Red]\([$€-2]\ #.##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2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32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left"/>
    </xf>
    <xf numFmtId="0" fontId="0" fillId="0" borderId="20" xfId="0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2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2" fontId="0" fillId="0" borderId="26" xfId="0" applyNumberFormat="1" applyBorder="1" applyAlignment="1">
      <alignment/>
    </xf>
    <xf numFmtId="0" fontId="4" fillId="0" borderId="26" xfId="0" applyFont="1" applyBorder="1" applyAlignment="1">
      <alignment/>
    </xf>
    <xf numFmtId="0" fontId="0" fillId="0" borderId="27" xfId="0" applyBorder="1" applyAlignment="1">
      <alignment/>
    </xf>
    <xf numFmtId="2" fontId="0" fillId="0" borderId="27" xfId="0" applyNumberFormat="1" applyBorder="1" applyAlignment="1">
      <alignment/>
    </xf>
    <xf numFmtId="2" fontId="0" fillId="0" borderId="27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Standaard 3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19050</xdr:rowOff>
    </xdr:from>
    <xdr:to>
      <xdr:col>7</xdr:col>
      <xdr:colOff>190500</xdr:colOff>
      <xdr:row>7</xdr:row>
      <xdr:rowOff>161925</xdr:rowOff>
    </xdr:to>
    <xdr:pic>
      <xdr:nvPicPr>
        <xdr:cNvPr id="1" name="Picture 12" descr="Logo Dubbel Gro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5429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P147"/>
  <sheetViews>
    <sheetView tabSelected="1" zoomScalePageLayoutView="0" workbookViewId="0" topLeftCell="A97">
      <selection activeCell="C148" sqref="C148"/>
    </sheetView>
  </sheetViews>
  <sheetFormatPr defaultColWidth="9.140625" defaultRowHeight="15"/>
  <cols>
    <col min="1" max="1" width="7.8515625" style="0" customWidth="1"/>
    <col min="2" max="2" width="8.00390625" style="1" customWidth="1"/>
    <col min="3" max="3" width="25.28125" style="0" customWidth="1"/>
    <col min="4" max="4" width="13.00390625" style="0" customWidth="1"/>
    <col min="5" max="5" width="8.8515625" style="0" customWidth="1"/>
    <col min="6" max="6" width="8.421875" style="0" customWidth="1"/>
    <col min="7" max="8" width="9.00390625" style="0" customWidth="1"/>
    <col min="9" max="9" width="2.57421875" style="0" customWidth="1"/>
    <col min="13" max="13" width="2.57421875" style="0" customWidth="1"/>
    <col min="14" max="14" width="8.7109375" style="0" customWidth="1"/>
    <col min="15" max="15" width="2.00390625" style="0" customWidth="1"/>
    <col min="16" max="16" width="6.57421875" style="0" customWidth="1"/>
  </cols>
  <sheetData>
    <row r="1" ht="15"/>
    <row r="2" ht="15"/>
    <row r="3" ht="15"/>
    <row r="4" ht="15"/>
    <row r="5" ht="15"/>
    <row r="6" ht="15"/>
    <row r="7" ht="15"/>
    <row r="8" ht="15"/>
    <row r="10" spans="1:3" ht="21">
      <c r="A10" s="5" t="s">
        <v>49</v>
      </c>
      <c r="B10" s="6"/>
      <c r="C10" s="6"/>
    </row>
    <row r="11" spans="1:3" ht="21">
      <c r="A11" s="5" t="s">
        <v>98</v>
      </c>
      <c r="B11" s="6"/>
      <c r="C11" s="6"/>
    </row>
    <row r="12" spans="1:16" ht="21">
      <c r="A12" s="5"/>
      <c r="B12" s="6"/>
      <c r="C12" s="6"/>
      <c r="E12" s="17" t="s">
        <v>102</v>
      </c>
      <c r="F12" s="18"/>
      <c r="G12" s="18"/>
      <c r="H12" s="19"/>
      <c r="J12" s="17" t="s">
        <v>103</v>
      </c>
      <c r="K12" s="18"/>
      <c r="L12" s="19"/>
      <c r="N12" s="20" t="s">
        <v>104</v>
      </c>
      <c r="O12" s="21"/>
      <c r="P12" s="22" t="s">
        <v>105</v>
      </c>
    </row>
    <row r="13" spans="5:16" ht="15">
      <c r="E13" s="23" t="s">
        <v>106</v>
      </c>
      <c r="F13" s="24" t="s">
        <v>107</v>
      </c>
      <c r="G13" s="24" t="s">
        <v>108</v>
      </c>
      <c r="H13" s="25" t="s">
        <v>109</v>
      </c>
      <c r="J13" s="26" t="s">
        <v>110</v>
      </c>
      <c r="K13" s="27" t="s">
        <v>111</v>
      </c>
      <c r="L13" s="28" t="s">
        <v>112</v>
      </c>
      <c r="N13" s="49" t="s">
        <v>126</v>
      </c>
      <c r="O13" s="29"/>
      <c r="P13" s="21"/>
    </row>
    <row r="14" spans="1:16" ht="15">
      <c r="A14" s="7" t="s">
        <v>48</v>
      </c>
      <c r="B14" s="7" t="s">
        <v>0</v>
      </c>
      <c r="C14" s="2" t="s">
        <v>1</v>
      </c>
      <c r="D14" s="2" t="s">
        <v>2</v>
      </c>
      <c r="E14" s="30" t="s">
        <v>113</v>
      </c>
      <c r="F14" s="31" t="s">
        <v>114</v>
      </c>
      <c r="G14" s="32" t="s">
        <v>115</v>
      </c>
      <c r="H14" s="33" t="s">
        <v>114</v>
      </c>
      <c r="J14" s="34" t="s">
        <v>116</v>
      </c>
      <c r="K14" s="32" t="s">
        <v>117</v>
      </c>
      <c r="L14" s="33" t="s">
        <v>114</v>
      </c>
      <c r="N14" s="35" t="s">
        <v>119</v>
      </c>
      <c r="O14" s="21"/>
      <c r="P14" s="21"/>
    </row>
    <row r="15" spans="1:16" ht="15">
      <c r="A15" s="3" t="s">
        <v>18</v>
      </c>
      <c r="E15" s="30" t="s">
        <v>118</v>
      </c>
      <c r="F15" s="31" t="s">
        <v>118</v>
      </c>
      <c r="G15" s="31" t="s">
        <v>118</v>
      </c>
      <c r="H15" s="33" t="s">
        <v>119</v>
      </c>
      <c r="J15" s="36" t="s">
        <v>119</v>
      </c>
      <c r="K15" s="37" t="s">
        <v>119</v>
      </c>
      <c r="L15" s="33" t="s">
        <v>119</v>
      </c>
      <c r="N15" s="35"/>
      <c r="O15" s="21"/>
      <c r="P15" s="21"/>
    </row>
    <row r="16" spans="1:16" ht="15">
      <c r="A16" s="2" t="s">
        <v>97</v>
      </c>
      <c r="E16" s="34"/>
      <c r="F16" s="32"/>
      <c r="G16" s="37" t="s">
        <v>120</v>
      </c>
      <c r="H16" s="41" t="s">
        <v>121</v>
      </c>
      <c r="J16" s="34"/>
      <c r="K16" s="31" t="s">
        <v>122</v>
      </c>
      <c r="L16" s="50" t="s">
        <v>123</v>
      </c>
      <c r="N16" s="51" t="s">
        <v>124</v>
      </c>
      <c r="O16" s="45"/>
      <c r="P16" s="29" t="s">
        <v>111</v>
      </c>
    </row>
    <row r="17" spans="1:16" ht="15">
      <c r="A17" s="52">
        <v>14</v>
      </c>
      <c r="B17" s="53">
        <v>1705</v>
      </c>
      <c r="C17" s="52" t="s">
        <v>17</v>
      </c>
      <c r="D17" s="52" t="s">
        <v>50</v>
      </c>
      <c r="E17" s="52">
        <v>151.85</v>
      </c>
      <c r="F17" s="52"/>
      <c r="G17" s="55">
        <f aca="true" t="shared" si="0" ref="G17:G30">E17+F17</f>
        <v>151.85</v>
      </c>
      <c r="H17" s="62">
        <f aca="true" t="shared" si="1" ref="H17:H30">G17/5</f>
        <v>30.369999999999997</v>
      </c>
      <c r="I17" s="52"/>
      <c r="J17" s="52">
        <v>2200</v>
      </c>
      <c r="K17" s="52">
        <f aca="true" t="shared" si="2" ref="K17:K30">3320-J17</f>
        <v>1120</v>
      </c>
      <c r="L17" s="54">
        <f aca="true" t="shared" si="3" ref="L17:L30">K17/100</f>
        <v>11.2</v>
      </c>
      <c r="M17" s="52"/>
      <c r="N17" s="55">
        <f aca="true" t="shared" si="4" ref="N17:N30">H17+L17</f>
        <v>41.56999999999999</v>
      </c>
      <c r="O17" s="52"/>
      <c r="P17" s="53" t="s">
        <v>111</v>
      </c>
    </row>
    <row r="18" spans="1:16" ht="15">
      <c r="A18" s="56">
        <v>8</v>
      </c>
      <c r="B18" s="57">
        <v>1528</v>
      </c>
      <c r="C18" s="56" t="s">
        <v>15</v>
      </c>
      <c r="D18" s="56" t="s">
        <v>16</v>
      </c>
      <c r="E18" s="56">
        <v>139.2</v>
      </c>
      <c r="F18" s="56">
        <v>5</v>
      </c>
      <c r="G18" s="59">
        <f t="shared" si="0"/>
        <v>144.2</v>
      </c>
      <c r="H18" s="62">
        <f t="shared" si="1"/>
        <v>28.839999999999996</v>
      </c>
      <c r="I18" s="56"/>
      <c r="J18" s="56">
        <v>1840</v>
      </c>
      <c r="K18" s="56">
        <f t="shared" si="2"/>
        <v>1480</v>
      </c>
      <c r="L18" s="58">
        <f t="shared" si="3"/>
        <v>14.8</v>
      </c>
      <c r="M18" s="56"/>
      <c r="N18" s="59">
        <f t="shared" si="4"/>
        <v>43.64</v>
      </c>
      <c r="O18" s="56"/>
      <c r="P18" s="53" t="s">
        <v>111</v>
      </c>
    </row>
    <row r="19" spans="1:16" ht="15">
      <c r="A19" s="56">
        <v>7</v>
      </c>
      <c r="B19" s="57">
        <v>3054</v>
      </c>
      <c r="C19" s="56" t="s">
        <v>55</v>
      </c>
      <c r="D19" s="56" t="s">
        <v>56</v>
      </c>
      <c r="E19" s="56">
        <v>162.37</v>
      </c>
      <c r="F19" s="56">
        <v>10</v>
      </c>
      <c r="G19" s="59">
        <f t="shared" si="0"/>
        <v>172.37</v>
      </c>
      <c r="H19" s="62">
        <f t="shared" si="1"/>
        <v>34.474000000000004</v>
      </c>
      <c r="I19" s="56"/>
      <c r="J19" s="56">
        <v>2170</v>
      </c>
      <c r="K19" s="56">
        <f t="shared" si="2"/>
        <v>1150</v>
      </c>
      <c r="L19" s="58">
        <f t="shared" si="3"/>
        <v>11.5</v>
      </c>
      <c r="M19" s="56"/>
      <c r="N19" s="59">
        <f t="shared" si="4"/>
        <v>45.974000000000004</v>
      </c>
      <c r="O19" s="56"/>
      <c r="P19" s="53" t="s">
        <v>111</v>
      </c>
    </row>
    <row r="20" spans="1:16" ht="15">
      <c r="A20" s="56">
        <v>13</v>
      </c>
      <c r="B20" s="57">
        <v>544</v>
      </c>
      <c r="C20" s="56" t="s">
        <v>11</v>
      </c>
      <c r="D20" s="56" t="s">
        <v>12</v>
      </c>
      <c r="E20" s="56">
        <v>162.06</v>
      </c>
      <c r="F20" s="56">
        <v>10</v>
      </c>
      <c r="G20" s="59">
        <f t="shared" si="0"/>
        <v>172.06</v>
      </c>
      <c r="H20" s="62">
        <f t="shared" si="1"/>
        <v>34.412</v>
      </c>
      <c r="I20" s="56"/>
      <c r="J20" s="56">
        <v>2100</v>
      </c>
      <c r="K20" s="56">
        <f t="shared" si="2"/>
        <v>1220</v>
      </c>
      <c r="L20" s="58">
        <f t="shared" si="3"/>
        <v>12.2</v>
      </c>
      <c r="M20" s="56"/>
      <c r="N20" s="59">
        <f t="shared" si="4"/>
        <v>46.611999999999995</v>
      </c>
      <c r="O20" s="56"/>
      <c r="P20" s="53" t="s">
        <v>111</v>
      </c>
    </row>
    <row r="21" spans="1:16" ht="15">
      <c r="A21" s="56">
        <v>11</v>
      </c>
      <c r="B21" s="57"/>
      <c r="C21" s="56" t="s">
        <v>88</v>
      </c>
      <c r="D21" s="56"/>
      <c r="E21" s="56">
        <v>158.38</v>
      </c>
      <c r="F21" s="56"/>
      <c r="G21" s="59">
        <f t="shared" si="0"/>
        <v>158.38</v>
      </c>
      <c r="H21" s="62">
        <f t="shared" si="1"/>
        <v>31.676</v>
      </c>
      <c r="I21" s="56"/>
      <c r="J21" s="56">
        <v>1730</v>
      </c>
      <c r="K21" s="56">
        <f t="shared" si="2"/>
        <v>1590</v>
      </c>
      <c r="L21" s="58">
        <f t="shared" si="3"/>
        <v>15.9</v>
      </c>
      <c r="M21" s="56"/>
      <c r="N21" s="59">
        <f t="shared" si="4"/>
        <v>47.576</v>
      </c>
      <c r="O21" s="56"/>
      <c r="P21" s="53" t="s">
        <v>111</v>
      </c>
    </row>
    <row r="22" spans="1:14" ht="15">
      <c r="A22">
        <v>5</v>
      </c>
      <c r="B22" s="1">
        <v>1494</v>
      </c>
      <c r="C22" t="s">
        <v>99</v>
      </c>
      <c r="D22" t="s">
        <v>100</v>
      </c>
      <c r="E22">
        <v>180.5</v>
      </c>
      <c r="F22">
        <v>5</v>
      </c>
      <c r="G22" s="47">
        <f t="shared" si="0"/>
        <v>185.5</v>
      </c>
      <c r="H22" s="47">
        <f t="shared" si="1"/>
        <v>37.1</v>
      </c>
      <c r="J22">
        <v>2180</v>
      </c>
      <c r="K22">
        <f t="shared" si="2"/>
        <v>1140</v>
      </c>
      <c r="L22" s="64">
        <f t="shared" si="3"/>
        <v>11.4</v>
      </c>
      <c r="N22" s="47">
        <f t="shared" si="4"/>
        <v>48.5</v>
      </c>
    </row>
    <row r="23" spans="1:16" ht="15">
      <c r="A23" s="56">
        <v>3</v>
      </c>
      <c r="B23" s="57"/>
      <c r="C23" s="56" t="s">
        <v>8</v>
      </c>
      <c r="D23" s="56" t="s">
        <v>5</v>
      </c>
      <c r="E23" s="56">
        <v>174.91</v>
      </c>
      <c r="F23" s="56"/>
      <c r="G23" s="59">
        <f t="shared" si="0"/>
        <v>174.91</v>
      </c>
      <c r="H23" s="62">
        <f t="shared" si="1"/>
        <v>34.982</v>
      </c>
      <c r="I23" s="56"/>
      <c r="J23" s="56">
        <v>1870</v>
      </c>
      <c r="K23" s="56">
        <f t="shared" si="2"/>
        <v>1450</v>
      </c>
      <c r="L23" s="58">
        <f t="shared" si="3"/>
        <v>14.5</v>
      </c>
      <c r="M23" s="56"/>
      <c r="N23" s="59">
        <f t="shared" si="4"/>
        <v>49.482</v>
      </c>
      <c r="O23" s="56"/>
      <c r="P23" s="56"/>
    </row>
    <row r="24" spans="1:16" ht="15">
      <c r="A24" s="56">
        <v>12</v>
      </c>
      <c r="B24" s="57"/>
      <c r="C24" s="56" t="s">
        <v>3</v>
      </c>
      <c r="D24" s="56" t="s">
        <v>4</v>
      </c>
      <c r="E24" s="56">
        <v>159.57</v>
      </c>
      <c r="F24" s="56">
        <v>5</v>
      </c>
      <c r="G24" s="59">
        <f t="shared" si="0"/>
        <v>164.57</v>
      </c>
      <c r="H24" s="62">
        <f t="shared" si="1"/>
        <v>32.914</v>
      </c>
      <c r="I24" s="56"/>
      <c r="J24" s="56">
        <v>1490</v>
      </c>
      <c r="K24" s="56">
        <f t="shared" si="2"/>
        <v>1830</v>
      </c>
      <c r="L24" s="58">
        <f t="shared" si="3"/>
        <v>18.3</v>
      </c>
      <c r="M24" s="56"/>
      <c r="N24" s="59">
        <f t="shared" si="4"/>
        <v>51.214</v>
      </c>
      <c r="O24" s="56"/>
      <c r="P24" s="56"/>
    </row>
    <row r="25" spans="1:16" ht="15">
      <c r="A25" s="60">
        <v>10</v>
      </c>
      <c r="B25" s="57"/>
      <c r="C25" s="56" t="s">
        <v>101</v>
      </c>
      <c r="D25" s="56" t="s">
        <v>100</v>
      </c>
      <c r="E25" s="56">
        <v>190.81</v>
      </c>
      <c r="F25" s="56">
        <v>5</v>
      </c>
      <c r="G25" s="59">
        <f t="shared" si="0"/>
        <v>195.81</v>
      </c>
      <c r="H25" s="62">
        <f t="shared" si="1"/>
        <v>39.162</v>
      </c>
      <c r="I25" s="56"/>
      <c r="J25" s="56">
        <v>2030</v>
      </c>
      <c r="K25" s="56">
        <f t="shared" si="2"/>
        <v>1290</v>
      </c>
      <c r="L25" s="58">
        <f t="shared" si="3"/>
        <v>12.9</v>
      </c>
      <c r="M25" s="56"/>
      <c r="N25" s="59">
        <f t="shared" si="4"/>
        <v>52.062</v>
      </c>
      <c r="O25" s="56"/>
      <c r="P25" s="56"/>
    </row>
    <row r="26" spans="1:16" ht="15">
      <c r="A26" s="56">
        <v>6</v>
      </c>
      <c r="B26" s="57">
        <v>2011</v>
      </c>
      <c r="C26" s="56" t="s">
        <v>41</v>
      </c>
      <c r="D26" s="56" t="s">
        <v>14</v>
      </c>
      <c r="E26" s="56">
        <v>148.63</v>
      </c>
      <c r="F26" s="56">
        <v>15</v>
      </c>
      <c r="G26" s="59">
        <f t="shared" si="0"/>
        <v>163.63</v>
      </c>
      <c r="H26" s="62">
        <f t="shared" si="1"/>
        <v>32.726</v>
      </c>
      <c r="I26" s="56"/>
      <c r="J26" s="56">
        <v>690</v>
      </c>
      <c r="K26" s="56">
        <f t="shared" si="2"/>
        <v>2630</v>
      </c>
      <c r="L26" s="58">
        <f t="shared" si="3"/>
        <v>26.3</v>
      </c>
      <c r="M26" s="56"/>
      <c r="N26" s="59">
        <f t="shared" si="4"/>
        <v>59.025999999999996</v>
      </c>
      <c r="O26" s="56"/>
      <c r="P26" s="56"/>
    </row>
    <row r="27" spans="1:14" ht="15">
      <c r="A27">
        <v>2</v>
      </c>
      <c r="C27" t="s">
        <v>53</v>
      </c>
      <c r="D27" t="s">
        <v>54</v>
      </c>
      <c r="E27">
        <v>184.7</v>
      </c>
      <c r="F27">
        <v>10</v>
      </c>
      <c r="G27" s="47">
        <f t="shared" si="0"/>
        <v>194.7</v>
      </c>
      <c r="H27" s="47">
        <f t="shared" si="1"/>
        <v>38.94</v>
      </c>
      <c r="J27">
        <v>900</v>
      </c>
      <c r="K27">
        <f t="shared" si="2"/>
        <v>2420</v>
      </c>
      <c r="L27" s="64">
        <f t="shared" si="3"/>
        <v>24.2</v>
      </c>
      <c r="N27" s="47">
        <f t="shared" si="4"/>
        <v>63.14</v>
      </c>
    </row>
    <row r="28" spans="1:16" ht="15">
      <c r="A28" s="56">
        <v>1</v>
      </c>
      <c r="B28" s="57"/>
      <c r="C28" s="56" t="s">
        <v>51</v>
      </c>
      <c r="D28" s="56" t="s">
        <v>52</v>
      </c>
      <c r="E28" s="56">
        <v>277.25</v>
      </c>
      <c r="F28" s="56">
        <v>10</v>
      </c>
      <c r="G28" s="59">
        <f t="shared" si="0"/>
        <v>287.25</v>
      </c>
      <c r="H28" s="62">
        <f t="shared" si="1"/>
        <v>57.45</v>
      </c>
      <c r="I28" s="56"/>
      <c r="J28" s="56">
        <v>0</v>
      </c>
      <c r="K28" s="56">
        <f t="shared" si="2"/>
        <v>3320</v>
      </c>
      <c r="L28" s="58">
        <f t="shared" si="3"/>
        <v>33.2</v>
      </c>
      <c r="M28" s="56"/>
      <c r="N28" s="59">
        <f t="shared" si="4"/>
        <v>90.65</v>
      </c>
      <c r="O28" s="56"/>
      <c r="P28" s="56"/>
    </row>
    <row r="29" spans="1:16" ht="15">
      <c r="A29" s="56">
        <v>9</v>
      </c>
      <c r="B29" s="57"/>
      <c r="C29" s="56" t="s">
        <v>89</v>
      </c>
      <c r="D29" s="56" t="s">
        <v>45</v>
      </c>
      <c r="E29" s="56">
        <v>500</v>
      </c>
      <c r="F29" s="56"/>
      <c r="G29" s="59">
        <f t="shared" si="0"/>
        <v>500</v>
      </c>
      <c r="H29" s="62">
        <f t="shared" si="1"/>
        <v>100</v>
      </c>
      <c r="I29" s="56"/>
      <c r="J29" s="56">
        <v>850</v>
      </c>
      <c r="K29" s="56">
        <f t="shared" si="2"/>
        <v>2470</v>
      </c>
      <c r="L29" s="58">
        <f t="shared" si="3"/>
        <v>24.7</v>
      </c>
      <c r="M29" s="56"/>
      <c r="N29" s="59">
        <f t="shared" si="4"/>
        <v>124.7</v>
      </c>
      <c r="O29" s="56"/>
      <c r="P29" s="56"/>
    </row>
    <row r="30" spans="1:16" ht="15">
      <c r="A30" s="56">
        <v>4</v>
      </c>
      <c r="B30" s="57"/>
      <c r="C30" s="56" t="s">
        <v>85</v>
      </c>
      <c r="D30" s="56" t="s">
        <v>125</v>
      </c>
      <c r="E30" s="56">
        <v>500</v>
      </c>
      <c r="F30" s="56"/>
      <c r="G30" s="59">
        <f t="shared" si="0"/>
        <v>500</v>
      </c>
      <c r="H30" s="62">
        <f t="shared" si="1"/>
        <v>100</v>
      </c>
      <c r="I30" s="56"/>
      <c r="J30" s="56">
        <v>320</v>
      </c>
      <c r="K30" s="56">
        <f t="shared" si="2"/>
        <v>3000</v>
      </c>
      <c r="L30" s="58">
        <f t="shared" si="3"/>
        <v>30</v>
      </c>
      <c r="M30" s="56"/>
      <c r="N30" s="59">
        <f t="shared" si="4"/>
        <v>130</v>
      </c>
      <c r="O30" s="56"/>
      <c r="P30" s="56"/>
    </row>
    <row r="31" spans="1:16" ht="15">
      <c r="A31" s="56"/>
      <c r="B31" s="57"/>
      <c r="C31" s="56"/>
      <c r="D31" s="56"/>
      <c r="E31" s="56"/>
      <c r="F31" s="56"/>
      <c r="G31" s="59"/>
      <c r="H31" s="61"/>
      <c r="I31" s="56"/>
      <c r="J31" s="56"/>
      <c r="K31" s="56"/>
      <c r="L31" s="59"/>
      <c r="M31" s="56"/>
      <c r="N31" s="59"/>
      <c r="O31" s="56"/>
      <c r="P31" s="56"/>
    </row>
    <row r="32" spans="1:16" ht="15">
      <c r="A32" s="56"/>
      <c r="B32" s="57"/>
      <c r="C32" s="56"/>
      <c r="D32" s="56"/>
      <c r="E32" s="56"/>
      <c r="F32" s="56"/>
      <c r="G32" s="59"/>
      <c r="H32" s="61"/>
      <c r="I32" s="56"/>
      <c r="J32" s="56"/>
      <c r="K32" s="56"/>
      <c r="L32" s="59"/>
      <c r="M32" s="56"/>
      <c r="N32" s="59"/>
      <c r="O32" s="56"/>
      <c r="P32" s="56"/>
    </row>
    <row r="35" spans="1:16" s="9" customFormat="1" ht="18.75">
      <c r="A35" s="9" t="s">
        <v>90</v>
      </c>
      <c r="B35" s="10"/>
      <c r="E35" s="17" t="s">
        <v>102</v>
      </c>
      <c r="F35" s="18"/>
      <c r="G35" s="18"/>
      <c r="H35" s="19"/>
      <c r="I35"/>
      <c r="J35" s="17" t="s">
        <v>103</v>
      </c>
      <c r="K35" s="18"/>
      <c r="L35" s="19"/>
      <c r="M35"/>
      <c r="N35" s="20" t="s">
        <v>104</v>
      </c>
      <c r="O35" s="21"/>
      <c r="P35" s="22" t="s">
        <v>105</v>
      </c>
    </row>
    <row r="36" spans="2:16" s="9" customFormat="1" ht="18.75">
      <c r="B36" s="10"/>
      <c r="E36" s="23" t="s">
        <v>106</v>
      </c>
      <c r="F36" s="24" t="s">
        <v>107</v>
      </c>
      <c r="G36" s="24" t="s">
        <v>108</v>
      </c>
      <c r="H36" s="25" t="s">
        <v>109</v>
      </c>
      <c r="I36"/>
      <c r="J36" s="26" t="s">
        <v>110</v>
      </c>
      <c r="K36" s="27" t="s">
        <v>111</v>
      </c>
      <c r="L36" s="28" t="s">
        <v>112</v>
      </c>
      <c r="M36"/>
      <c r="N36" s="49" t="s">
        <v>126</v>
      </c>
      <c r="O36" s="29"/>
      <c r="P36" s="21"/>
    </row>
    <row r="37" spans="5:16" ht="15">
      <c r="E37" s="30" t="s">
        <v>113</v>
      </c>
      <c r="F37" s="31" t="s">
        <v>114</v>
      </c>
      <c r="G37" s="32" t="s">
        <v>115</v>
      </c>
      <c r="H37" s="33" t="s">
        <v>114</v>
      </c>
      <c r="J37" s="34" t="s">
        <v>116</v>
      </c>
      <c r="K37" s="32" t="s">
        <v>117</v>
      </c>
      <c r="L37" s="33" t="s">
        <v>114</v>
      </c>
      <c r="N37" s="35" t="s">
        <v>119</v>
      </c>
      <c r="O37" s="21"/>
      <c r="P37" s="21"/>
    </row>
    <row r="38" spans="1:16" ht="15">
      <c r="A38" s="3" t="s">
        <v>19</v>
      </c>
      <c r="E38" s="30" t="s">
        <v>118</v>
      </c>
      <c r="F38" s="31" t="s">
        <v>118</v>
      </c>
      <c r="G38" s="31" t="s">
        <v>118</v>
      </c>
      <c r="H38" s="33" t="s">
        <v>119</v>
      </c>
      <c r="J38" s="36" t="s">
        <v>119</v>
      </c>
      <c r="K38" s="37" t="s">
        <v>119</v>
      </c>
      <c r="L38" s="33" t="s">
        <v>119</v>
      </c>
      <c r="N38" s="35"/>
      <c r="O38" s="21"/>
      <c r="P38" s="21"/>
    </row>
    <row r="39" spans="1:16" ht="15">
      <c r="A39" s="2" t="s">
        <v>91</v>
      </c>
      <c r="E39" s="38"/>
      <c r="F39" s="39"/>
      <c r="G39" s="40" t="s">
        <v>120</v>
      </c>
      <c r="H39" s="41" t="s">
        <v>121</v>
      </c>
      <c r="J39" s="38"/>
      <c r="K39" s="42" t="s">
        <v>122</v>
      </c>
      <c r="L39" s="43" t="s">
        <v>123</v>
      </c>
      <c r="N39" s="44" t="s">
        <v>124</v>
      </c>
      <c r="O39" s="45"/>
      <c r="P39" s="46" t="s">
        <v>111</v>
      </c>
    </row>
    <row r="40" spans="1:16" ht="15">
      <c r="A40" s="56">
        <v>21</v>
      </c>
      <c r="B40" s="57">
        <v>266</v>
      </c>
      <c r="C40" s="56" t="s">
        <v>29</v>
      </c>
      <c r="D40" s="56" t="s">
        <v>30</v>
      </c>
      <c r="E40" s="61">
        <v>131.27</v>
      </c>
      <c r="F40" s="61"/>
      <c r="G40" s="62">
        <f aca="true" t="shared" si="5" ref="G40:G47">E40+F40</f>
        <v>131.27</v>
      </c>
      <c r="H40" s="62">
        <f aca="true" t="shared" si="6" ref="H40:H47">G40/5</f>
        <v>26.254</v>
      </c>
      <c r="I40" s="56"/>
      <c r="J40" s="61">
        <v>2820</v>
      </c>
      <c r="K40" s="61">
        <f aca="true" t="shared" si="7" ref="K40:K47">3320-J40</f>
        <v>500</v>
      </c>
      <c r="L40" s="63">
        <f aca="true" t="shared" si="8" ref="L40:L47">K40/100</f>
        <v>5</v>
      </c>
      <c r="M40" s="56"/>
      <c r="N40" s="62">
        <f aca="true" t="shared" si="9" ref="N40:N47">H40+L40</f>
        <v>31.254</v>
      </c>
      <c r="O40" s="56"/>
      <c r="P40" s="53" t="s">
        <v>111</v>
      </c>
    </row>
    <row r="41" spans="1:16" ht="15">
      <c r="A41" s="56">
        <v>18</v>
      </c>
      <c r="B41" s="57">
        <v>1411</v>
      </c>
      <c r="C41" s="56" t="s">
        <v>23</v>
      </c>
      <c r="D41" s="56" t="s">
        <v>24</v>
      </c>
      <c r="E41" s="56">
        <v>134.09</v>
      </c>
      <c r="F41" s="56"/>
      <c r="G41" s="59">
        <f t="shared" si="5"/>
        <v>134.09</v>
      </c>
      <c r="H41" s="59">
        <f t="shared" si="6"/>
        <v>26.818</v>
      </c>
      <c r="I41" s="56"/>
      <c r="J41" s="56">
        <v>2220</v>
      </c>
      <c r="K41" s="56">
        <f t="shared" si="7"/>
        <v>1100</v>
      </c>
      <c r="L41" s="58">
        <f t="shared" si="8"/>
        <v>11</v>
      </c>
      <c r="M41" s="56"/>
      <c r="N41" s="59">
        <f t="shared" si="9"/>
        <v>37.818</v>
      </c>
      <c r="O41" s="56"/>
      <c r="P41" s="53" t="s">
        <v>111</v>
      </c>
    </row>
    <row r="42" spans="1:16" ht="15">
      <c r="A42" s="56">
        <v>22</v>
      </c>
      <c r="B42" s="57">
        <v>1784</v>
      </c>
      <c r="C42" s="56" t="s">
        <v>26</v>
      </c>
      <c r="D42" s="56" t="s">
        <v>20</v>
      </c>
      <c r="E42" s="56">
        <v>145.42</v>
      </c>
      <c r="F42" s="56">
        <v>5</v>
      </c>
      <c r="G42" s="59">
        <f t="shared" si="5"/>
        <v>150.42</v>
      </c>
      <c r="H42" s="59">
        <f t="shared" si="6"/>
        <v>30.083999999999996</v>
      </c>
      <c r="I42" s="56"/>
      <c r="J42" s="56">
        <v>2160</v>
      </c>
      <c r="K42" s="56">
        <f t="shared" si="7"/>
        <v>1160</v>
      </c>
      <c r="L42" s="58">
        <f t="shared" si="8"/>
        <v>11.6</v>
      </c>
      <c r="M42" s="56"/>
      <c r="N42" s="59">
        <f t="shared" si="9"/>
        <v>41.684</v>
      </c>
      <c r="O42" s="56"/>
      <c r="P42" s="53" t="s">
        <v>111</v>
      </c>
    </row>
    <row r="43" spans="1:16" ht="15">
      <c r="A43" s="56">
        <v>15</v>
      </c>
      <c r="B43" s="57">
        <v>3080</v>
      </c>
      <c r="C43" s="56" t="s">
        <v>57</v>
      </c>
      <c r="D43" s="56" t="s">
        <v>13</v>
      </c>
      <c r="E43" s="56">
        <v>156.28</v>
      </c>
      <c r="F43" s="56"/>
      <c r="G43" s="59">
        <f t="shared" si="5"/>
        <v>156.28</v>
      </c>
      <c r="H43" s="59">
        <f t="shared" si="6"/>
        <v>31.256</v>
      </c>
      <c r="I43" s="56"/>
      <c r="J43" s="56">
        <v>2260</v>
      </c>
      <c r="K43" s="56">
        <f t="shared" si="7"/>
        <v>1060</v>
      </c>
      <c r="L43" s="58">
        <f t="shared" si="8"/>
        <v>10.6</v>
      </c>
      <c r="M43" s="56"/>
      <c r="N43" s="59">
        <f t="shared" si="9"/>
        <v>41.856</v>
      </c>
      <c r="O43" s="56"/>
      <c r="P43" s="56"/>
    </row>
    <row r="44" spans="1:16" ht="15">
      <c r="A44" s="56">
        <v>20</v>
      </c>
      <c r="B44" s="57"/>
      <c r="C44" s="56" t="s">
        <v>36</v>
      </c>
      <c r="D44" s="56" t="s">
        <v>10</v>
      </c>
      <c r="E44" s="56">
        <v>145.16</v>
      </c>
      <c r="F44" s="56"/>
      <c r="G44" s="59">
        <f t="shared" si="5"/>
        <v>145.16</v>
      </c>
      <c r="H44" s="59">
        <f t="shared" si="6"/>
        <v>29.032</v>
      </c>
      <c r="I44" s="56"/>
      <c r="J44" s="56">
        <v>1640</v>
      </c>
      <c r="K44" s="56">
        <f t="shared" si="7"/>
        <v>1680</v>
      </c>
      <c r="L44" s="58">
        <f t="shared" si="8"/>
        <v>16.8</v>
      </c>
      <c r="M44" s="56"/>
      <c r="N44" s="59">
        <f t="shared" si="9"/>
        <v>45.832</v>
      </c>
      <c r="O44" s="56"/>
      <c r="P44" s="56"/>
    </row>
    <row r="45" spans="1:16" ht="15">
      <c r="A45" s="56">
        <v>16</v>
      </c>
      <c r="B45" s="57"/>
      <c r="C45" s="56" t="s">
        <v>128</v>
      </c>
      <c r="D45" s="56" t="s">
        <v>10</v>
      </c>
      <c r="E45" s="56">
        <v>182.62</v>
      </c>
      <c r="F45" s="56"/>
      <c r="G45" s="59">
        <f t="shared" si="5"/>
        <v>182.62</v>
      </c>
      <c r="H45" s="59">
        <f t="shared" si="6"/>
        <v>36.524</v>
      </c>
      <c r="I45" s="56"/>
      <c r="J45" s="56">
        <v>1930</v>
      </c>
      <c r="K45" s="56">
        <f t="shared" si="7"/>
        <v>1390</v>
      </c>
      <c r="L45" s="58">
        <f t="shared" si="8"/>
        <v>13.9</v>
      </c>
      <c r="M45" s="56"/>
      <c r="N45" s="59">
        <f t="shared" si="9"/>
        <v>50.424</v>
      </c>
      <c r="O45" s="56"/>
      <c r="P45" s="56"/>
    </row>
    <row r="46" spans="1:16" ht="15">
      <c r="A46" s="56">
        <v>17</v>
      </c>
      <c r="B46" s="57"/>
      <c r="C46" s="56" t="s">
        <v>129</v>
      </c>
      <c r="D46" s="56" t="s">
        <v>5</v>
      </c>
      <c r="E46" s="56">
        <v>205.26</v>
      </c>
      <c r="F46" s="56"/>
      <c r="G46" s="59">
        <f t="shared" si="5"/>
        <v>205.26</v>
      </c>
      <c r="H46" s="59">
        <f t="shared" si="6"/>
        <v>41.052</v>
      </c>
      <c r="I46" s="56"/>
      <c r="J46" s="56">
        <v>1830</v>
      </c>
      <c r="K46" s="56">
        <f t="shared" si="7"/>
        <v>1490</v>
      </c>
      <c r="L46" s="58">
        <f t="shared" si="8"/>
        <v>14.9</v>
      </c>
      <c r="M46" s="56"/>
      <c r="N46" s="59">
        <f t="shared" si="9"/>
        <v>55.952</v>
      </c>
      <c r="O46" s="56"/>
      <c r="P46" s="56"/>
    </row>
    <row r="47" spans="1:16" ht="15">
      <c r="A47" s="56">
        <v>19</v>
      </c>
      <c r="B47" s="57">
        <v>3053</v>
      </c>
      <c r="C47" s="56" t="s">
        <v>33</v>
      </c>
      <c r="D47" s="56" t="s">
        <v>34</v>
      </c>
      <c r="E47" s="56">
        <v>500</v>
      </c>
      <c r="F47" s="56"/>
      <c r="G47" s="59">
        <f t="shared" si="5"/>
        <v>500</v>
      </c>
      <c r="H47" s="59">
        <f t="shared" si="6"/>
        <v>100</v>
      </c>
      <c r="I47" s="56"/>
      <c r="J47" s="56">
        <v>2350</v>
      </c>
      <c r="K47" s="56">
        <f t="shared" si="7"/>
        <v>970</v>
      </c>
      <c r="L47" s="58">
        <f t="shared" si="8"/>
        <v>9.7</v>
      </c>
      <c r="M47" s="56"/>
      <c r="N47" s="59">
        <f t="shared" si="9"/>
        <v>109.7</v>
      </c>
      <c r="O47" s="56"/>
      <c r="P47" s="56"/>
    </row>
    <row r="48" spans="8:14" ht="15">
      <c r="H48" s="47"/>
      <c r="L48" s="48"/>
      <c r="N48" s="47"/>
    </row>
    <row r="49" ht="15">
      <c r="H49" s="47"/>
    </row>
    <row r="50" spans="1:16" ht="18.75">
      <c r="A50" s="9" t="s">
        <v>92</v>
      </c>
      <c r="E50" s="17" t="s">
        <v>102</v>
      </c>
      <c r="F50" s="18"/>
      <c r="G50" s="18"/>
      <c r="H50" s="19"/>
      <c r="J50" s="17" t="s">
        <v>103</v>
      </c>
      <c r="K50" s="18"/>
      <c r="L50" s="19"/>
      <c r="N50" s="20" t="s">
        <v>104</v>
      </c>
      <c r="O50" s="21"/>
      <c r="P50" s="22" t="s">
        <v>105</v>
      </c>
    </row>
    <row r="51" spans="1:16" ht="18.75">
      <c r="A51" s="9"/>
      <c r="E51" s="23" t="s">
        <v>106</v>
      </c>
      <c r="F51" s="24" t="s">
        <v>107</v>
      </c>
      <c r="G51" s="24" t="s">
        <v>108</v>
      </c>
      <c r="H51" s="25" t="s">
        <v>109</v>
      </c>
      <c r="J51" s="26" t="s">
        <v>110</v>
      </c>
      <c r="K51" s="27" t="s">
        <v>111</v>
      </c>
      <c r="L51" s="28" t="s">
        <v>112</v>
      </c>
      <c r="N51" s="49" t="s">
        <v>126</v>
      </c>
      <c r="O51" s="29"/>
      <c r="P51" s="21"/>
    </row>
    <row r="52" spans="1:16" ht="15">
      <c r="A52" s="3" t="s">
        <v>31</v>
      </c>
      <c r="B52" s="4"/>
      <c r="E52" s="30" t="s">
        <v>113</v>
      </c>
      <c r="F52" s="31" t="s">
        <v>114</v>
      </c>
      <c r="G52" s="32" t="s">
        <v>115</v>
      </c>
      <c r="H52" s="33" t="s">
        <v>114</v>
      </c>
      <c r="J52" s="34" t="s">
        <v>116</v>
      </c>
      <c r="K52" s="32" t="s">
        <v>117</v>
      </c>
      <c r="L52" s="33" t="s">
        <v>114</v>
      </c>
      <c r="N52" s="35" t="s">
        <v>119</v>
      </c>
      <c r="O52" s="21"/>
      <c r="P52" s="21"/>
    </row>
    <row r="53" spans="1:16" ht="15">
      <c r="A53" s="3" t="s">
        <v>93</v>
      </c>
      <c r="B53" s="4"/>
      <c r="E53" s="30" t="s">
        <v>118</v>
      </c>
      <c r="F53" s="31" t="s">
        <v>118</v>
      </c>
      <c r="G53" s="31" t="s">
        <v>118</v>
      </c>
      <c r="H53" s="33" t="s">
        <v>119</v>
      </c>
      <c r="J53" s="36" t="s">
        <v>119</v>
      </c>
      <c r="K53" s="37" t="s">
        <v>119</v>
      </c>
      <c r="L53" s="33" t="s">
        <v>119</v>
      </c>
      <c r="N53" s="35"/>
      <c r="O53" s="21"/>
      <c r="P53" s="21"/>
    </row>
    <row r="54" spans="5:16" ht="15">
      <c r="E54" s="34"/>
      <c r="F54" s="32"/>
      <c r="G54" s="37" t="s">
        <v>120</v>
      </c>
      <c r="H54" s="33" t="s">
        <v>121</v>
      </c>
      <c r="J54" s="34"/>
      <c r="K54" s="31" t="s">
        <v>122</v>
      </c>
      <c r="L54" s="50" t="s">
        <v>123</v>
      </c>
      <c r="N54" s="51" t="s">
        <v>124</v>
      </c>
      <c r="O54" s="45"/>
      <c r="P54" s="29" t="s">
        <v>111</v>
      </c>
    </row>
    <row r="55" spans="1:16" ht="15">
      <c r="A55" s="52">
        <v>35</v>
      </c>
      <c r="B55" s="53"/>
      <c r="C55" s="52" t="s">
        <v>84</v>
      </c>
      <c r="D55" s="52" t="s">
        <v>83</v>
      </c>
      <c r="E55" s="52">
        <v>137.7</v>
      </c>
      <c r="F55" s="52">
        <v>5</v>
      </c>
      <c r="G55" s="55">
        <f aca="true" t="shared" si="10" ref="G55:G66">E55+F55</f>
        <v>142.7</v>
      </c>
      <c r="H55" s="55">
        <f aca="true" t="shared" si="11" ref="H55:H66">G55/5</f>
        <v>28.54</v>
      </c>
      <c r="I55" s="52"/>
      <c r="J55" s="52">
        <v>2420</v>
      </c>
      <c r="K55" s="52">
        <f aca="true" t="shared" si="12" ref="K55:K66">3320-J55</f>
        <v>900</v>
      </c>
      <c r="L55" s="54">
        <f aca="true" t="shared" si="13" ref="L55:L66">K55/100</f>
        <v>9</v>
      </c>
      <c r="M55" s="52"/>
      <c r="N55" s="55">
        <f aca="true" t="shared" si="14" ref="N55:N66">H55+L55</f>
        <v>37.54</v>
      </c>
      <c r="O55" s="52"/>
      <c r="P55" s="53" t="s">
        <v>111</v>
      </c>
    </row>
    <row r="56" spans="1:16" ht="15">
      <c r="A56" s="56">
        <v>31</v>
      </c>
      <c r="B56" s="57">
        <v>3053</v>
      </c>
      <c r="C56" s="56" t="s">
        <v>33</v>
      </c>
      <c r="D56" s="56" t="s">
        <v>34</v>
      </c>
      <c r="E56" s="56">
        <v>132.06</v>
      </c>
      <c r="F56" s="56">
        <v>10</v>
      </c>
      <c r="G56" s="59">
        <f t="shared" si="10"/>
        <v>142.06</v>
      </c>
      <c r="H56" s="59">
        <f t="shared" si="11"/>
        <v>28.412</v>
      </c>
      <c r="I56" s="56"/>
      <c r="J56" s="56">
        <v>2350</v>
      </c>
      <c r="K56" s="56">
        <f t="shared" si="12"/>
        <v>970</v>
      </c>
      <c r="L56" s="58">
        <f t="shared" si="13"/>
        <v>9.7</v>
      </c>
      <c r="M56" s="56"/>
      <c r="N56" s="59">
        <f t="shared" si="14"/>
        <v>38.111999999999995</v>
      </c>
      <c r="O56" s="56"/>
      <c r="P56" s="53" t="s">
        <v>111</v>
      </c>
    </row>
    <row r="57" spans="1:16" ht="15">
      <c r="A57" s="56">
        <v>26</v>
      </c>
      <c r="B57" s="57"/>
      <c r="C57" s="56" t="s">
        <v>32</v>
      </c>
      <c r="D57" s="56" t="s">
        <v>20</v>
      </c>
      <c r="E57" s="56">
        <v>137.46</v>
      </c>
      <c r="F57" s="56"/>
      <c r="G57" s="59">
        <f t="shared" si="10"/>
        <v>137.46</v>
      </c>
      <c r="H57" s="59">
        <f t="shared" si="11"/>
        <v>27.492</v>
      </c>
      <c r="I57" s="56"/>
      <c r="J57" s="56">
        <v>2220</v>
      </c>
      <c r="K57" s="56">
        <f t="shared" si="12"/>
        <v>1100</v>
      </c>
      <c r="L57" s="58">
        <f t="shared" si="13"/>
        <v>11</v>
      </c>
      <c r="M57" s="56"/>
      <c r="N57" s="59">
        <f t="shared" si="14"/>
        <v>38.492000000000004</v>
      </c>
      <c r="O57" s="56"/>
      <c r="P57" s="53" t="s">
        <v>111</v>
      </c>
    </row>
    <row r="58" spans="1:16" ht="15">
      <c r="A58" s="56">
        <v>28</v>
      </c>
      <c r="B58" s="57">
        <v>1208</v>
      </c>
      <c r="C58" s="56" t="s">
        <v>59</v>
      </c>
      <c r="D58" s="56" t="s">
        <v>22</v>
      </c>
      <c r="E58" s="56">
        <v>139.95</v>
      </c>
      <c r="F58" s="56">
        <v>5</v>
      </c>
      <c r="G58" s="59">
        <f t="shared" si="10"/>
        <v>144.95</v>
      </c>
      <c r="H58" s="59">
        <f t="shared" si="11"/>
        <v>28.99</v>
      </c>
      <c r="I58" s="56"/>
      <c r="J58" s="56">
        <v>2350</v>
      </c>
      <c r="K58" s="56">
        <f t="shared" si="12"/>
        <v>970</v>
      </c>
      <c r="L58" s="58">
        <f t="shared" si="13"/>
        <v>9.7</v>
      </c>
      <c r="M58" s="56"/>
      <c r="N58" s="59">
        <f t="shared" si="14"/>
        <v>38.69</v>
      </c>
      <c r="O58" s="56"/>
      <c r="P58" s="53" t="s">
        <v>111</v>
      </c>
    </row>
    <row r="59" spans="1:16" ht="15">
      <c r="A59" s="56">
        <v>29</v>
      </c>
      <c r="B59" s="57">
        <v>2114</v>
      </c>
      <c r="C59" s="56" t="s">
        <v>60</v>
      </c>
      <c r="D59" s="56" t="s">
        <v>25</v>
      </c>
      <c r="E59" s="56">
        <v>139.08</v>
      </c>
      <c r="F59" s="56"/>
      <c r="G59" s="59">
        <f t="shared" si="10"/>
        <v>139.08</v>
      </c>
      <c r="H59" s="59">
        <f t="shared" si="11"/>
        <v>27.816000000000003</v>
      </c>
      <c r="I59" s="56"/>
      <c r="J59" s="56">
        <v>2110</v>
      </c>
      <c r="K59" s="56">
        <f t="shared" si="12"/>
        <v>1210</v>
      </c>
      <c r="L59" s="58">
        <f t="shared" si="13"/>
        <v>12.1</v>
      </c>
      <c r="M59" s="56"/>
      <c r="N59" s="59">
        <f t="shared" si="14"/>
        <v>39.916000000000004</v>
      </c>
      <c r="O59" s="56"/>
      <c r="P59" s="56"/>
    </row>
    <row r="60" spans="1:16" ht="15">
      <c r="A60" s="56">
        <v>30</v>
      </c>
      <c r="B60" s="57"/>
      <c r="C60" s="56" t="s">
        <v>36</v>
      </c>
      <c r="D60" s="56" t="s">
        <v>10</v>
      </c>
      <c r="E60" s="56">
        <v>132.67</v>
      </c>
      <c r="F60" s="56">
        <v>5</v>
      </c>
      <c r="G60" s="59">
        <f t="shared" si="10"/>
        <v>137.67</v>
      </c>
      <c r="H60" s="59">
        <f t="shared" si="11"/>
        <v>27.534</v>
      </c>
      <c r="I60" s="56"/>
      <c r="J60" s="56">
        <v>2050</v>
      </c>
      <c r="K60" s="56">
        <f t="shared" si="12"/>
        <v>1270</v>
      </c>
      <c r="L60" s="58">
        <f t="shared" si="13"/>
        <v>12.7</v>
      </c>
      <c r="M60" s="56"/>
      <c r="N60" s="59">
        <f t="shared" si="14"/>
        <v>40.233999999999995</v>
      </c>
      <c r="O60" s="56"/>
      <c r="P60" s="56"/>
    </row>
    <row r="61" spans="1:16" ht="15">
      <c r="A61" s="56">
        <v>27</v>
      </c>
      <c r="B61" s="57"/>
      <c r="C61" s="56" t="s">
        <v>35</v>
      </c>
      <c r="D61" s="56" t="s">
        <v>5</v>
      </c>
      <c r="E61" s="56">
        <v>139.19</v>
      </c>
      <c r="F61" s="56">
        <v>5</v>
      </c>
      <c r="G61" s="59">
        <f t="shared" si="10"/>
        <v>144.19</v>
      </c>
      <c r="H61" s="59">
        <f t="shared" si="11"/>
        <v>28.838</v>
      </c>
      <c r="I61" s="56"/>
      <c r="J61" s="56">
        <v>1890</v>
      </c>
      <c r="K61" s="56">
        <f t="shared" si="12"/>
        <v>1430</v>
      </c>
      <c r="L61" s="58">
        <f t="shared" si="13"/>
        <v>14.3</v>
      </c>
      <c r="M61" s="56"/>
      <c r="N61" s="59">
        <f t="shared" si="14"/>
        <v>43.138000000000005</v>
      </c>
      <c r="O61" s="56"/>
      <c r="P61" s="56"/>
    </row>
    <row r="62" spans="1:16" ht="15">
      <c r="A62" s="56">
        <v>25</v>
      </c>
      <c r="B62" s="57"/>
      <c r="C62" s="56" t="s">
        <v>58</v>
      </c>
      <c r="D62" s="56" t="s">
        <v>56</v>
      </c>
      <c r="E62" s="56">
        <v>154.86</v>
      </c>
      <c r="F62" s="56"/>
      <c r="G62" s="59">
        <f t="shared" si="10"/>
        <v>154.86</v>
      </c>
      <c r="H62" s="59">
        <f t="shared" si="11"/>
        <v>30.972</v>
      </c>
      <c r="I62" s="56"/>
      <c r="J62" s="56">
        <v>2090</v>
      </c>
      <c r="K62" s="56">
        <f t="shared" si="12"/>
        <v>1230</v>
      </c>
      <c r="L62" s="58">
        <f t="shared" si="13"/>
        <v>12.3</v>
      </c>
      <c r="M62" s="56"/>
      <c r="N62" s="59">
        <f t="shared" si="14"/>
        <v>43.272000000000006</v>
      </c>
      <c r="O62" s="56"/>
      <c r="P62" s="56"/>
    </row>
    <row r="63" spans="1:16" ht="15">
      <c r="A63" s="56">
        <v>24</v>
      </c>
      <c r="B63" s="57"/>
      <c r="C63" s="56" t="s">
        <v>82</v>
      </c>
      <c r="D63" s="56" t="s">
        <v>83</v>
      </c>
      <c r="E63" s="56">
        <v>149.67</v>
      </c>
      <c r="F63" s="56">
        <v>10</v>
      </c>
      <c r="G63" s="59">
        <f t="shared" si="10"/>
        <v>159.67</v>
      </c>
      <c r="H63" s="59">
        <f t="shared" si="11"/>
        <v>31.933999999999997</v>
      </c>
      <c r="I63" s="56"/>
      <c r="J63" s="56">
        <v>2000</v>
      </c>
      <c r="K63" s="56">
        <f t="shared" si="12"/>
        <v>1320</v>
      </c>
      <c r="L63" s="58">
        <f t="shared" si="13"/>
        <v>13.2</v>
      </c>
      <c r="M63" s="56"/>
      <c r="N63" s="59">
        <f t="shared" si="14"/>
        <v>45.134</v>
      </c>
      <c r="O63" s="56"/>
      <c r="P63" s="56"/>
    </row>
    <row r="64" spans="1:16" ht="15">
      <c r="A64" s="56">
        <v>34</v>
      </c>
      <c r="B64" s="57"/>
      <c r="C64" s="56" t="s">
        <v>62</v>
      </c>
      <c r="D64" s="56" t="s">
        <v>63</v>
      </c>
      <c r="E64" s="56">
        <v>171.81</v>
      </c>
      <c r="F64" s="56"/>
      <c r="G64" s="59">
        <f t="shared" si="10"/>
        <v>171.81</v>
      </c>
      <c r="H64" s="59">
        <f t="shared" si="11"/>
        <v>34.362</v>
      </c>
      <c r="I64" s="56"/>
      <c r="J64" s="56">
        <v>1790</v>
      </c>
      <c r="K64" s="56">
        <f t="shared" si="12"/>
        <v>1530</v>
      </c>
      <c r="L64" s="58">
        <f t="shared" si="13"/>
        <v>15.3</v>
      </c>
      <c r="M64" s="56"/>
      <c r="N64" s="59">
        <f t="shared" si="14"/>
        <v>49.662000000000006</v>
      </c>
      <c r="O64" s="56"/>
      <c r="P64" s="56"/>
    </row>
    <row r="65" spans="1:16" ht="15">
      <c r="A65" s="56">
        <v>33</v>
      </c>
      <c r="B65" s="57"/>
      <c r="C65" s="56" t="s">
        <v>27</v>
      </c>
      <c r="D65" s="56" t="s">
        <v>28</v>
      </c>
      <c r="E65" s="56">
        <v>218.02</v>
      </c>
      <c r="F65" s="56">
        <v>5</v>
      </c>
      <c r="G65" s="59">
        <f t="shared" si="10"/>
        <v>223.02</v>
      </c>
      <c r="H65" s="59">
        <f t="shared" si="11"/>
        <v>44.604</v>
      </c>
      <c r="I65" s="56"/>
      <c r="J65" s="56">
        <v>1590</v>
      </c>
      <c r="K65" s="56">
        <f t="shared" si="12"/>
        <v>1730</v>
      </c>
      <c r="L65" s="58">
        <f t="shared" si="13"/>
        <v>17.3</v>
      </c>
      <c r="M65" s="56"/>
      <c r="N65" s="59">
        <f t="shared" si="14"/>
        <v>61.903999999999996</v>
      </c>
      <c r="O65" s="56"/>
      <c r="P65" s="56"/>
    </row>
    <row r="66" spans="1:16" ht="15">
      <c r="A66" s="56">
        <v>32</v>
      </c>
      <c r="B66" s="57">
        <v>1798</v>
      </c>
      <c r="C66" s="56" t="s">
        <v>61</v>
      </c>
      <c r="D66" s="56" t="s">
        <v>21</v>
      </c>
      <c r="E66" s="56">
        <v>213.47</v>
      </c>
      <c r="F66" s="56">
        <v>30</v>
      </c>
      <c r="G66" s="59">
        <f t="shared" si="10"/>
        <v>243.47</v>
      </c>
      <c r="H66" s="59">
        <f t="shared" si="11"/>
        <v>48.694</v>
      </c>
      <c r="I66" s="56"/>
      <c r="J66" s="56">
        <v>1110</v>
      </c>
      <c r="K66" s="56">
        <f t="shared" si="12"/>
        <v>2210</v>
      </c>
      <c r="L66" s="58">
        <f t="shared" si="13"/>
        <v>22.1</v>
      </c>
      <c r="M66" s="56"/>
      <c r="N66" s="59">
        <f t="shared" si="14"/>
        <v>70.79400000000001</v>
      </c>
      <c r="O66" s="56"/>
      <c r="P66" s="56"/>
    </row>
    <row r="67" ht="15">
      <c r="H67" s="47"/>
    </row>
    <row r="68" ht="15">
      <c r="H68" s="47"/>
    </row>
    <row r="69" spans="1:16" s="8" customFormat="1" ht="18.75">
      <c r="A69" s="9" t="s">
        <v>94</v>
      </c>
      <c r="B69" s="14"/>
      <c r="E69" s="17" t="s">
        <v>102</v>
      </c>
      <c r="F69" s="18"/>
      <c r="G69" s="18"/>
      <c r="H69" s="19"/>
      <c r="I69"/>
      <c r="J69" s="17" t="s">
        <v>103</v>
      </c>
      <c r="K69" s="18"/>
      <c r="L69" s="19"/>
      <c r="M69"/>
      <c r="N69" s="20" t="s">
        <v>104</v>
      </c>
      <c r="O69" s="21"/>
      <c r="P69" s="22" t="s">
        <v>105</v>
      </c>
    </row>
    <row r="70" spans="1:16" s="8" customFormat="1" ht="18.75">
      <c r="A70" s="9"/>
      <c r="B70" s="14"/>
      <c r="E70" s="23" t="s">
        <v>106</v>
      </c>
      <c r="F70" s="24" t="s">
        <v>107</v>
      </c>
      <c r="G70" s="24" t="s">
        <v>108</v>
      </c>
      <c r="H70" s="25" t="s">
        <v>109</v>
      </c>
      <c r="I70"/>
      <c r="J70" s="26" t="s">
        <v>110</v>
      </c>
      <c r="K70" s="27" t="s">
        <v>111</v>
      </c>
      <c r="L70" s="28" t="s">
        <v>112</v>
      </c>
      <c r="M70"/>
      <c r="N70" s="49" t="s">
        <v>126</v>
      </c>
      <c r="O70" s="29"/>
      <c r="P70" s="21"/>
    </row>
    <row r="71" spans="1:16" s="13" customFormat="1" ht="15.75">
      <c r="A71" s="11"/>
      <c r="B71" s="12"/>
      <c r="E71" s="30" t="s">
        <v>113</v>
      </c>
      <c r="F71" s="31" t="s">
        <v>114</v>
      </c>
      <c r="G71" s="32" t="s">
        <v>115</v>
      </c>
      <c r="H71" s="33" t="s">
        <v>114</v>
      </c>
      <c r="I71"/>
      <c r="J71" s="34" t="s">
        <v>116</v>
      </c>
      <c r="K71" s="32" t="s">
        <v>117</v>
      </c>
      <c r="L71" s="33" t="s">
        <v>114</v>
      </c>
      <c r="M71"/>
      <c r="N71" s="35" t="s">
        <v>119</v>
      </c>
      <c r="O71" s="21"/>
      <c r="P71" s="21"/>
    </row>
    <row r="72" spans="1:16" s="3" customFormat="1" ht="15">
      <c r="A72" s="3" t="s">
        <v>37</v>
      </c>
      <c r="B72" s="4"/>
      <c r="E72" s="30" t="s">
        <v>118</v>
      </c>
      <c r="F72" s="31" t="s">
        <v>118</v>
      </c>
      <c r="G72" s="31" t="s">
        <v>118</v>
      </c>
      <c r="H72" s="33" t="s">
        <v>119</v>
      </c>
      <c r="I72"/>
      <c r="J72" s="36" t="s">
        <v>119</v>
      </c>
      <c r="K72" s="37" t="s">
        <v>119</v>
      </c>
      <c r="L72" s="33" t="s">
        <v>119</v>
      </c>
      <c r="M72"/>
      <c r="N72" s="35"/>
      <c r="O72" s="21"/>
      <c r="P72" s="21"/>
    </row>
    <row r="73" spans="1:16" ht="15">
      <c r="A73" s="2" t="s">
        <v>95</v>
      </c>
      <c r="E73" s="34"/>
      <c r="F73" s="32"/>
      <c r="G73" s="37" t="s">
        <v>120</v>
      </c>
      <c r="H73" s="33" t="s">
        <v>121</v>
      </c>
      <c r="J73" s="34"/>
      <c r="K73" s="31" t="s">
        <v>122</v>
      </c>
      <c r="L73" s="50" t="s">
        <v>123</v>
      </c>
      <c r="N73" s="51" t="s">
        <v>124</v>
      </c>
      <c r="O73" s="45"/>
      <c r="P73" s="29" t="s">
        <v>111</v>
      </c>
    </row>
    <row r="74" spans="1:16" ht="15">
      <c r="A74" s="52">
        <v>48</v>
      </c>
      <c r="B74" s="53"/>
      <c r="C74" s="52" t="s">
        <v>86</v>
      </c>
      <c r="D74" s="52" t="s">
        <v>87</v>
      </c>
      <c r="E74" s="52">
        <v>149.71</v>
      </c>
      <c r="F74" s="52">
        <v>15</v>
      </c>
      <c r="G74" s="55">
        <f aca="true" t="shared" si="15" ref="G74:G88">E74+F74</f>
        <v>164.71</v>
      </c>
      <c r="H74" s="55">
        <f aca="true" t="shared" si="16" ref="H74:H88">G74/5</f>
        <v>32.942</v>
      </c>
      <c r="I74" s="52"/>
      <c r="J74" s="52">
        <v>2530</v>
      </c>
      <c r="K74" s="52">
        <f aca="true" t="shared" si="17" ref="K74:K88">3320-J74</f>
        <v>790</v>
      </c>
      <c r="L74" s="54">
        <f aca="true" t="shared" si="18" ref="L74:L88">K74/100</f>
        <v>7.9</v>
      </c>
      <c r="M74" s="52"/>
      <c r="N74" s="55">
        <f aca="true" t="shared" si="19" ref="N74:N88">H74+L74</f>
        <v>40.842</v>
      </c>
      <c r="O74" s="52"/>
      <c r="P74" s="53" t="s">
        <v>111</v>
      </c>
    </row>
    <row r="75" spans="1:16" ht="15">
      <c r="A75" s="56">
        <v>44</v>
      </c>
      <c r="B75" s="57">
        <v>768</v>
      </c>
      <c r="C75" s="56" t="s">
        <v>39</v>
      </c>
      <c r="D75" s="56" t="s">
        <v>10</v>
      </c>
      <c r="E75" s="56">
        <v>136.61</v>
      </c>
      <c r="F75" s="56">
        <v>5</v>
      </c>
      <c r="G75" s="59">
        <f t="shared" si="15"/>
        <v>141.61</v>
      </c>
      <c r="H75" s="59">
        <f t="shared" si="16"/>
        <v>28.322000000000003</v>
      </c>
      <c r="I75" s="56"/>
      <c r="J75" s="56">
        <v>1380</v>
      </c>
      <c r="K75" s="56">
        <f t="shared" si="17"/>
        <v>1940</v>
      </c>
      <c r="L75" s="58">
        <f t="shared" si="18"/>
        <v>19.4</v>
      </c>
      <c r="M75" s="56"/>
      <c r="N75" s="59">
        <f t="shared" si="19"/>
        <v>47.722</v>
      </c>
      <c r="O75" s="56"/>
      <c r="P75" s="53" t="s">
        <v>111</v>
      </c>
    </row>
    <row r="76" spans="1:16" ht="15">
      <c r="A76" s="56">
        <v>37</v>
      </c>
      <c r="B76" s="57"/>
      <c r="C76" s="56" t="s">
        <v>47</v>
      </c>
      <c r="D76" s="56" t="s">
        <v>45</v>
      </c>
      <c r="E76" s="56">
        <v>158.64</v>
      </c>
      <c r="F76" s="56">
        <v>10</v>
      </c>
      <c r="G76" s="59">
        <f t="shared" si="15"/>
        <v>168.64</v>
      </c>
      <c r="H76" s="59">
        <f t="shared" si="16"/>
        <v>33.727999999999994</v>
      </c>
      <c r="I76" s="56"/>
      <c r="J76" s="56">
        <v>1900</v>
      </c>
      <c r="K76" s="56">
        <f t="shared" si="17"/>
        <v>1420</v>
      </c>
      <c r="L76" s="58">
        <f t="shared" si="18"/>
        <v>14.2</v>
      </c>
      <c r="M76" s="56"/>
      <c r="N76" s="59">
        <f t="shared" si="19"/>
        <v>47.928</v>
      </c>
      <c r="O76" s="56"/>
      <c r="P76" s="53" t="s">
        <v>111</v>
      </c>
    </row>
    <row r="77" spans="1:16" ht="15">
      <c r="A77" s="56">
        <v>46</v>
      </c>
      <c r="B77" s="57"/>
      <c r="C77" s="56" t="s">
        <v>74</v>
      </c>
      <c r="D77" s="56" t="s">
        <v>75</v>
      </c>
      <c r="E77" s="56">
        <v>148.11</v>
      </c>
      <c r="F77" s="56">
        <v>5</v>
      </c>
      <c r="G77" s="59">
        <f t="shared" si="15"/>
        <v>153.11</v>
      </c>
      <c r="H77" s="59">
        <f t="shared" si="16"/>
        <v>30.622000000000003</v>
      </c>
      <c r="I77" s="56"/>
      <c r="J77" s="56">
        <v>1560</v>
      </c>
      <c r="K77" s="56">
        <f t="shared" si="17"/>
        <v>1760</v>
      </c>
      <c r="L77" s="58">
        <f t="shared" si="18"/>
        <v>17.6</v>
      </c>
      <c r="M77" s="56"/>
      <c r="N77" s="59">
        <f t="shared" si="19"/>
        <v>48.22200000000001</v>
      </c>
      <c r="O77" s="56"/>
      <c r="P77" s="53" t="s">
        <v>111</v>
      </c>
    </row>
    <row r="78" spans="1:16" ht="15">
      <c r="A78" s="56">
        <v>36</v>
      </c>
      <c r="B78" s="57">
        <v>767</v>
      </c>
      <c r="C78" s="56" t="s">
        <v>64</v>
      </c>
      <c r="D78" s="56" t="s">
        <v>20</v>
      </c>
      <c r="E78" s="56">
        <v>153.17</v>
      </c>
      <c r="F78" s="56">
        <v>5</v>
      </c>
      <c r="G78" s="59">
        <f t="shared" si="15"/>
        <v>158.17</v>
      </c>
      <c r="H78" s="59">
        <f t="shared" si="16"/>
        <v>31.633999999999997</v>
      </c>
      <c r="I78" s="56"/>
      <c r="J78" s="56">
        <v>1500</v>
      </c>
      <c r="K78" s="56">
        <f t="shared" si="17"/>
        <v>1820</v>
      </c>
      <c r="L78" s="58">
        <f t="shared" si="18"/>
        <v>18.2</v>
      </c>
      <c r="M78" s="56"/>
      <c r="N78" s="59">
        <f t="shared" si="19"/>
        <v>49.833999999999996</v>
      </c>
      <c r="O78" s="56"/>
      <c r="P78" s="53" t="s">
        <v>111</v>
      </c>
    </row>
    <row r="79" spans="1:16" ht="15">
      <c r="A79" s="56">
        <v>49</v>
      </c>
      <c r="B79" s="57">
        <v>20</v>
      </c>
      <c r="C79" s="56" t="s">
        <v>72</v>
      </c>
      <c r="D79" s="56" t="s">
        <v>73</v>
      </c>
      <c r="E79" s="56">
        <v>168.31</v>
      </c>
      <c r="F79" s="56"/>
      <c r="G79" s="59">
        <f t="shared" si="15"/>
        <v>168.31</v>
      </c>
      <c r="H79" s="59">
        <f t="shared" si="16"/>
        <v>33.662</v>
      </c>
      <c r="I79" s="56"/>
      <c r="J79" s="56">
        <v>1690</v>
      </c>
      <c r="K79" s="56">
        <f t="shared" si="17"/>
        <v>1630</v>
      </c>
      <c r="L79" s="58">
        <f t="shared" si="18"/>
        <v>16.3</v>
      </c>
      <c r="M79" s="56"/>
      <c r="N79" s="59">
        <f t="shared" si="19"/>
        <v>49.962</v>
      </c>
      <c r="O79" s="56"/>
      <c r="P79" s="56"/>
    </row>
    <row r="80" spans="1:16" ht="15">
      <c r="A80" s="56">
        <v>47</v>
      </c>
      <c r="B80" s="57">
        <v>767</v>
      </c>
      <c r="C80" s="56" t="s">
        <v>64</v>
      </c>
      <c r="D80" s="56" t="s">
        <v>20</v>
      </c>
      <c r="E80" s="56">
        <v>161</v>
      </c>
      <c r="F80" s="56">
        <v>25</v>
      </c>
      <c r="G80" s="59">
        <f t="shared" si="15"/>
        <v>186</v>
      </c>
      <c r="H80" s="59">
        <f t="shared" si="16"/>
        <v>37.2</v>
      </c>
      <c r="I80" s="56"/>
      <c r="J80" s="56">
        <v>2040</v>
      </c>
      <c r="K80" s="56">
        <f t="shared" si="17"/>
        <v>1280</v>
      </c>
      <c r="L80" s="58">
        <f t="shared" si="18"/>
        <v>12.8</v>
      </c>
      <c r="M80" s="56"/>
      <c r="N80" s="59">
        <f t="shared" si="19"/>
        <v>50</v>
      </c>
      <c r="O80" s="56"/>
      <c r="P80" s="56"/>
    </row>
    <row r="81" spans="1:16" ht="15">
      <c r="A81" s="56">
        <v>43</v>
      </c>
      <c r="B81" s="57">
        <v>429</v>
      </c>
      <c r="C81" s="56" t="s">
        <v>71</v>
      </c>
      <c r="D81" s="56" t="s">
        <v>38</v>
      </c>
      <c r="E81" s="56">
        <v>185.04</v>
      </c>
      <c r="F81" s="56">
        <v>30</v>
      </c>
      <c r="G81" s="59">
        <f t="shared" si="15"/>
        <v>215.04</v>
      </c>
      <c r="H81" s="59">
        <f t="shared" si="16"/>
        <v>43.007999999999996</v>
      </c>
      <c r="I81" s="56"/>
      <c r="J81" s="56">
        <v>2520</v>
      </c>
      <c r="K81" s="56">
        <f t="shared" si="17"/>
        <v>800</v>
      </c>
      <c r="L81" s="58">
        <f t="shared" si="18"/>
        <v>8</v>
      </c>
      <c r="M81" s="56"/>
      <c r="N81" s="59">
        <f t="shared" si="19"/>
        <v>51.007999999999996</v>
      </c>
      <c r="O81" s="56"/>
      <c r="P81" s="56"/>
    </row>
    <row r="82" spans="1:16" ht="15">
      <c r="A82" s="56">
        <v>56</v>
      </c>
      <c r="B82" s="57">
        <v>112</v>
      </c>
      <c r="C82" s="56" t="s">
        <v>81</v>
      </c>
      <c r="D82" s="56" t="s">
        <v>45</v>
      </c>
      <c r="E82" s="56">
        <v>146.78</v>
      </c>
      <c r="F82" s="56">
        <v>10</v>
      </c>
      <c r="G82" s="59">
        <f t="shared" si="15"/>
        <v>156.78</v>
      </c>
      <c r="H82" s="59">
        <f t="shared" si="16"/>
        <v>31.356</v>
      </c>
      <c r="I82" s="56"/>
      <c r="J82" s="56">
        <v>1310</v>
      </c>
      <c r="K82" s="56">
        <f t="shared" si="17"/>
        <v>2010</v>
      </c>
      <c r="L82" s="58">
        <f t="shared" si="18"/>
        <v>20.1</v>
      </c>
      <c r="M82" s="56"/>
      <c r="N82" s="59">
        <f t="shared" si="19"/>
        <v>51.456</v>
      </c>
      <c r="O82" s="56"/>
      <c r="P82" s="56"/>
    </row>
    <row r="83" spans="1:16" ht="15">
      <c r="A83" s="56">
        <v>38</v>
      </c>
      <c r="B83" s="57">
        <v>109</v>
      </c>
      <c r="C83" s="56" t="s">
        <v>67</v>
      </c>
      <c r="D83" s="56" t="s">
        <v>14</v>
      </c>
      <c r="E83" s="56">
        <v>172.57</v>
      </c>
      <c r="F83" s="56">
        <v>5</v>
      </c>
      <c r="G83" s="59">
        <f t="shared" si="15"/>
        <v>177.57</v>
      </c>
      <c r="H83" s="59">
        <f t="shared" si="16"/>
        <v>35.513999999999996</v>
      </c>
      <c r="I83" s="56"/>
      <c r="J83" s="56">
        <v>1550</v>
      </c>
      <c r="K83" s="56">
        <f t="shared" si="17"/>
        <v>1770</v>
      </c>
      <c r="L83" s="58">
        <f t="shared" si="18"/>
        <v>17.7</v>
      </c>
      <c r="M83" s="56"/>
      <c r="N83" s="59">
        <f t="shared" si="19"/>
        <v>53.214</v>
      </c>
      <c r="O83" s="56"/>
      <c r="P83" s="56"/>
    </row>
    <row r="84" spans="1:16" ht="15">
      <c r="A84" s="56">
        <v>42</v>
      </c>
      <c r="B84" s="57"/>
      <c r="C84" s="56" t="s">
        <v>6</v>
      </c>
      <c r="D84" s="56" t="s">
        <v>7</v>
      </c>
      <c r="E84" s="56">
        <v>174.91</v>
      </c>
      <c r="F84" s="56">
        <v>10</v>
      </c>
      <c r="G84" s="59">
        <f t="shared" si="15"/>
        <v>184.91</v>
      </c>
      <c r="H84" s="59">
        <f t="shared" si="16"/>
        <v>36.982</v>
      </c>
      <c r="I84" s="56"/>
      <c r="J84" s="56">
        <v>1580</v>
      </c>
      <c r="K84" s="56">
        <f t="shared" si="17"/>
        <v>1740</v>
      </c>
      <c r="L84" s="58">
        <f t="shared" si="18"/>
        <v>17.4</v>
      </c>
      <c r="M84" s="56"/>
      <c r="N84" s="59">
        <f t="shared" si="19"/>
        <v>54.382</v>
      </c>
      <c r="O84" s="56"/>
      <c r="P84" s="56"/>
    </row>
    <row r="85" spans="1:16" ht="15">
      <c r="A85" s="56">
        <v>45</v>
      </c>
      <c r="B85" s="57"/>
      <c r="C85" s="56" t="s">
        <v>9</v>
      </c>
      <c r="D85" s="56" t="s">
        <v>10</v>
      </c>
      <c r="E85" s="56">
        <v>205.72</v>
      </c>
      <c r="F85" s="56">
        <v>5</v>
      </c>
      <c r="G85" s="59">
        <f t="shared" si="15"/>
        <v>210.72</v>
      </c>
      <c r="H85" s="59">
        <f t="shared" si="16"/>
        <v>42.144</v>
      </c>
      <c r="I85" s="56"/>
      <c r="J85" s="56">
        <v>1510</v>
      </c>
      <c r="K85" s="56">
        <f t="shared" si="17"/>
        <v>1810</v>
      </c>
      <c r="L85" s="58">
        <f t="shared" si="18"/>
        <v>18.1</v>
      </c>
      <c r="M85" s="56"/>
      <c r="N85" s="59">
        <f t="shared" si="19"/>
        <v>60.244</v>
      </c>
      <c r="O85" s="56"/>
      <c r="P85" s="56"/>
    </row>
    <row r="86" spans="1:16" ht="15">
      <c r="A86" s="56">
        <v>41</v>
      </c>
      <c r="B86" s="57"/>
      <c r="C86" s="56" t="s">
        <v>69</v>
      </c>
      <c r="D86" s="56" t="s">
        <v>70</v>
      </c>
      <c r="E86" s="56">
        <v>200.23</v>
      </c>
      <c r="F86" s="56">
        <v>10</v>
      </c>
      <c r="G86" s="59">
        <f t="shared" si="15"/>
        <v>210.23</v>
      </c>
      <c r="H86" s="59">
        <f t="shared" si="16"/>
        <v>42.046</v>
      </c>
      <c r="I86" s="56"/>
      <c r="J86" s="56">
        <v>1440</v>
      </c>
      <c r="K86" s="56">
        <f t="shared" si="17"/>
        <v>1880</v>
      </c>
      <c r="L86" s="58">
        <f t="shared" si="18"/>
        <v>18.8</v>
      </c>
      <c r="M86" s="56"/>
      <c r="N86" s="59">
        <f t="shared" si="19"/>
        <v>60.846000000000004</v>
      </c>
      <c r="O86" s="56"/>
      <c r="P86" s="56"/>
    </row>
    <row r="87" spans="1:16" ht="15">
      <c r="A87" s="56">
        <v>40</v>
      </c>
      <c r="B87" s="57"/>
      <c r="C87" s="56" t="s">
        <v>65</v>
      </c>
      <c r="D87" s="56" t="s">
        <v>66</v>
      </c>
      <c r="E87" s="56">
        <v>500</v>
      </c>
      <c r="F87" s="56"/>
      <c r="G87" s="59">
        <f t="shared" si="15"/>
        <v>500</v>
      </c>
      <c r="H87" s="59">
        <f t="shared" si="16"/>
        <v>100</v>
      </c>
      <c r="I87" s="56"/>
      <c r="J87" s="56">
        <v>2210</v>
      </c>
      <c r="K87" s="56">
        <f t="shared" si="17"/>
        <v>1110</v>
      </c>
      <c r="L87" s="58">
        <f t="shared" si="18"/>
        <v>11.1</v>
      </c>
      <c r="M87" s="56"/>
      <c r="N87" s="59">
        <f t="shared" si="19"/>
        <v>111.1</v>
      </c>
      <c r="O87" s="56"/>
      <c r="P87" s="56"/>
    </row>
    <row r="88" spans="1:16" ht="15">
      <c r="A88" s="56">
        <v>39</v>
      </c>
      <c r="B88" s="57"/>
      <c r="C88" s="56" t="s">
        <v>68</v>
      </c>
      <c r="D88" s="56" t="s">
        <v>13</v>
      </c>
      <c r="E88" s="56">
        <v>500</v>
      </c>
      <c r="F88" s="56"/>
      <c r="G88" s="59">
        <f t="shared" si="15"/>
        <v>500</v>
      </c>
      <c r="H88" s="59">
        <f t="shared" si="16"/>
        <v>100</v>
      </c>
      <c r="I88" s="56"/>
      <c r="J88" s="56">
        <v>1310</v>
      </c>
      <c r="K88" s="56">
        <f t="shared" si="17"/>
        <v>2010</v>
      </c>
      <c r="L88" s="58">
        <f t="shared" si="18"/>
        <v>20.1</v>
      </c>
      <c r="M88" s="56"/>
      <c r="N88" s="59">
        <f t="shared" si="19"/>
        <v>120.1</v>
      </c>
      <c r="O88" s="56"/>
      <c r="P88" s="56"/>
    </row>
    <row r="89" ht="15">
      <c r="H89" s="47"/>
    </row>
    <row r="90" spans="5:16" ht="15">
      <c r="E90" s="17" t="s">
        <v>102</v>
      </c>
      <c r="F90" s="18"/>
      <c r="G90" s="18"/>
      <c r="H90" s="19"/>
      <c r="J90" s="17" t="s">
        <v>103</v>
      </c>
      <c r="K90" s="18"/>
      <c r="L90" s="19"/>
      <c r="N90" s="20" t="s">
        <v>104</v>
      </c>
      <c r="O90" s="21"/>
      <c r="P90" s="22" t="s">
        <v>105</v>
      </c>
    </row>
    <row r="91" spans="5:16" ht="15">
      <c r="E91" s="23" t="s">
        <v>106</v>
      </c>
      <c r="F91" s="24" t="s">
        <v>107</v>
      </c>
      <c r="G91" s="24" t="s">
        <v>108</v>
      </c>
      <c r="H91" s="25" t="s">
        <v>109</v>
      </c>
      <c r="J91" s="26" t="s">
        <v>110</v>
      </c>
      <c r="K91" s="27" t="s">
        <v>111</v>
      </c>
      <c r="L91" s="28" t="s">
        <v>112</v>
      </c>
      <c r="N91" s="49" t="s">
        <v>126</v>
      </c>
      <c r="O91" s="29"/>
      <c r="P91" s="21"/>
    </row>
    <row r="92" spans="5:16" ht="15">
      <c r="E92" s="30" t="s">
        <v>113</v>
      </c>
      <c r="F92" s="31" t="s">
        <v>114</v>
      </c>
      <c r="G92" s="32" t="s">
        <v>115</v>
      </c>
      <c r="H92" s="33" t="s">
        <v>114</v>
      </c>
      <c r="J92" s="34" t="s">
        <v>116</v>
      </c>
      <c r="K92" s="32" t="s">
        <v>117</v>
      </c>
      <c r="L92" s="33" t="s">
        <v>114</v>
      </c>
      <c r="N92" s="35" t="s">
        <v>119</v>
      </c>
      <c r="O92" s="21"/>
      <c r="P92" s="21"/>
    </row>
    <row r="93" spans="1:16" ht="15">
      <c r="A93" s="3" t="s">
        <v>130</v>
      </c>
      <c r="E93" s="30" t="s">
        <v>118</v>
      </c>
      <c r="F93" s="31" t="s">
        <v>118</v>
      </c>
      <c r="G93" s="31" t="s">
        <v>118</v>
      </c>
      <c r="H93" s="33" t="s">
        <v>119</v>
      </c>
      <c r="J93" s="36" t="s">
        <v>119</v>
      </c>
      <c r="K93" s="37" t="s">
        <v>119</v>
      </c>
      <c r="L93" s="33" t="s">
        <v>119</v>
      </c>
      <c r="N93" s="35"/>
      <c r="O93" s="21"/>
      <c r="P93" s="21"/>
    </row>
    <row r="94" spans="1:16" ht="15">
      <c r="A94" s="2" t="s">
        <v>96</v>
      </c>
      <c r="E94" s="34"/>
      <c r="F94" s="32"/>
      <c r="G94" s="37" t="s">
        <v>120</v>
      </c>
      <c r="H94" s="33" t="s">
        <v>121</v>
      </c>
      <c r="J94" s="34"/>
      <c r="K94" s="31" t="s">
        <v>122</v>
      </c>
      <c r="L94" s="50" t="s">
        <v>123</v>
      </c>
      <c r="N94" s="51" t="s">
        <v>124</v>
      </c>
      <c r="O94" s="45"/>
      <c r="P94" s="29" t="s">
        <v>111</v>
      </c>
    </row>
    <row r="95" spans="1:16" ht="15">
      <c r="A95" s="52">
        <v>53</v>
      </c>
      <c r="B95" s="53">
        <v>1678</v>
      </c>
      <c r="C95" s="52" t="s">
        <v>78</v>
      </c>
      <c r="D95" s="52" t="s">
        <v>38</v>
      </c>
      <c r="E95" s="52">
        <v>153.43</v>
      </c>
      <c r="F95" s="52">
        <v>5</v>
      </c>
      <c r="G95" s="55">
        <f>E95+F95</f>
        <v>158.43</v>
      </c>
      <c r="H95" s="55">
        <f>G95/5</f>
        <v>31.686</v>
      </c>
      <c r="I95" s="52"/>
      <c r="J95" s="52">
        <v>2350</v>
      </c>
      <c r="K95" s="52">
        <f>3320-J95</f>
        <v>970</v>
      </c>
      <c r="L95" s="54">
        <f>K95/100</f>
        <v>9.7</v>
      </c>
      <c r="M95" s="52"/>
      <c r="N95" s="55">
        <f>H95+L95</f>
        <v>41.385999999999996</v>
      </c>
      <c r="O95" s="52"/>
      <c r="P95" s="53" t="s">
        <v>111</v>
      </c>
    </row>
    <row r="96" spans="1:16" ht="15">
      <c r="A96" s="56">
        <v>52</v>
      </c>
      <c r="B96" s="57">
        <v>42</v>
      </c>
      <c r="C96" s="56" t="s">
        <v>44</v>
      </c>
      <c r="D96" s="56" t="s">
        <v>77</v>
      </c>
      <c r="E96" s="56">
        <v>165.76</v>
      </c>
      <c r="F96" s="56">
        <v>10</v>
      </c>
      <c r="G96" s="59">
        <f>E96+F96</f>
        <v>175.76</v>
      </c>
      <c r="H96" s="59">
        <f>G96/5</f>
        <v>35.152</v>
      </c>
      <c r="I96" s="56"/>
      <c r="J96" s="56">
        <v>1680</v>
      </c>
      <c r="K96" s="56">
        <f>3320-J96</f>
        <v>1640</v>
      </c>
      <c r="L96" s="58">
        <f>K96/100</f>
        <v>16.4</v>
      </c>
      <c r="M96" s="56"/>
      <c r="N96" s="59">
        <f>H96+L96</f>
        <v>51.552</v>
      </c>
      <c r="O96" s="56"/>
      <c r="P96" s="53" t="s">
        <v>111</v>
      </c>
    </row>
    <row r="97" spans="1:16" ht="15">
      <c r="A97" s="56">
        <v>50</v>
      </c>
      <c r="B97" s="57">
        <v>1593</v>
      </c>
      <c r="C97" s="56" t="s">
        <v>42</v>
      </c>
      <c r="D97" s="56" t="s">
        <v>43</v>
      </c>
      <c r="E97" s="56">
        <v>183.96</v>
      </c>
      <c r="F97" s="56">
        <v>10</v>
      </c>
      <c r="G97" s="59">
        <f>E97+F97</f>
        <v>193.96</v>
      </c>
      <c r="H97" s="59">
        <f>G97/5</f>
        <v>38.792</v>
      </c>
      <c r="I97" s="56"/>
      <c r="J97" s="56">
        <v>1340</v>
      </c>
      <c r="K97" s="56">
        <f>3320-J97</f>
        <v>1980</v>
      </c>
      <c r="L97" s="58">
        <f>K97/100</f>
        <v>19.8</v>
      </c>
      <c r="M97" s="56"/>
      <c r="N97" s="59">
        <f>H97+L97</f>
        <v>58.592</v>
      </c>
      <c r="O97" s="56"/>
      <c r="P97" s="56"/>
    </row>
    <row r="98" spans="1:16" ht="15">
      <c r="A98" s="56">
        <v>51</v>
      </c>
      <c r="B98" s="57">
        <v>2054</v>
      </c>
      <c r="C98" s="56" t="s">
        <v>76</v>
      </c>
      <c r="D98" s="56" t="s">
        <v>40</v>
      </c>
      <c r="E98" s="56">
        <v>202.13</v>
      </c>
      <c r="F98" s="56">
        <v>40</v>
      </c>
      <c r="G98" s="59">
        <f>E98+F98</f>
        <v>242.13</v>
      </c>
      <c r="H98" s="59">
        <f>G98/5</f>
        <v>48.426</v>
      </c>
      <c r="I98" s="56"/>
      <c r="J98" s="56">
        <v>1930</v>
      </c>
      <c r="K98" s="56">
        <f>3320-J98</f>
        <v>1390</v>
      </c>
      <c r="L98" s="58">
        <f>K98/100</f>
        <v>13.9</v>
      </c>
      <c r="M98" s="56"/>
      <c r="N98" s="59">
        <f>H98+L98</f>
        <v>62.326</v>
      </c>
      <c r="O98" s="56"/>
      <c r="P98" s="56"/>
    </row>
    <row r="99" spans="7:14" ht="15">
      <c r="G99" s="47"/>
      <c r="H99" s="47"/>
      <c r="L99" s="47"/>
      <c r="N99" s="47"/>
    </row>
    <row r="100" spans="7:14" ht="15">
      <c r="G100" s="47"/>
      <c r="H100" s="47"/>
      <c r="L100" s="47"/>
      <c r="N100" s="47"/>
    </row>
    <row r="101" spans="1:14" ht="15">
      <c r="A101" s="3" t="s">
        <v>131</v>
      </c>
      <c r="G101" s="47"/>
      <c r="H101" s="47"/>
      <c r="L101" s="47"/>
      <c r="N101" s="47"/>
    </row>
    <row r="102" spans="1:16" ht="15">
      <c r="A102" s="56">
        <v>54</v>
      </c>
      <c r="B102" s="57">
        <v>1017</v>
      </c>
      <c r="C102" s="56" t="s">
        <v>46</v>
      </c>
      <c r="D102" s="56" t="s">
        <v>127</v>
      </c>
      <c r="E102" s="56">
        <v>194</v>
      </c>
      <c r="F102" s="56">
        <v>5</v>
      </c>
      <c r="G102" s="59">
        <f>E102+F102</f>
        <v>199</v>
      </c>
      <c r="H102" s="59">
        <f>G102/5</f>
        <v>39.8</v>
      </c>
      <c r="I102" s="56"/>
      <c r="J102" s="56">
        <v>1500</v>
      </c>
      <c r="K102" s="56">
        <f>3320-J102</f>
        <v>1820</v>
      </c>
      <c r="L102" s="58">
        <f>K102/100</f>
        <v>18.2</v>
      </c>
      <c r="M102" s="56"/>
      <c r="N102" s="59">
        <f>H102+L102</f>
        <v>58</v>
      </c>
      <c r="O102" s="56"/>
      <c r="P102" s="53" t="s">
        <v>111</v>
      </c>
    </row>
    <row r="103" spans="1:16" ht="15">
      <c r="A103" s="56">
        <v>55</v>
      </c>
      <c r="B103" s="57">
        <v>1431</v>
      </c>
      <c r="C103" s="56" t="s">
        <v>79</v>
      </c>
      <c r="D103" s="56" t="s">
        <v>80</v>
      </c>
      <c r="E103" s="56">
        <v>243.49</v>
      </c>
      <c r="F103" s="56"/>
      <c r="G103" s="59">
        <f>E103+F103</f>
        <v>243.49</v>
      </c>
      <c r="H103" s="59">
        <f>G103/5</f>
        <v>48.698</v>
      </c>
      <c r="I103" s="56"/>
      <c r="J103" s="56">
        <v>1610</v>
      </c>
      <c r="K103" s="56">
        <f>3320-J103</f>
        <v>1710</v>
      </c>
      <c r="L103" s="58">
        <f>K103/100</f>
        <v>17.1</v>
      </c>
      <c r="M103" s="56"/>
      <c r="N103" s="59">
        <f>H103+L103</f>
        <v>65.798</v>
      </c>
      <c r="O103" s="56"/>
      <c r="P103" s="53" t="s">
        <v>111</v>
      </c>
    </row>
    <row r="107" ht="15">
      <c r="A107" s="2"/>
    </row>
    <row r="108" spans="1:2" ht="36">
      <c r="A108" s="15" t="s">
        <v>132</v>
      </c>
      <c r="B108" s="16"/>
    </row>
    <row r="110" spans="5:8" ht="15">
      <c r="E110" s="17" t="s">
        <v>102</v>
      </c>
      <c r="F110" s="18"/>
      <c r="G110" s="18"/>
      <c r="H110" s="19"/>
    </row>
    <row r="111" spans="5:8" ht="15">
      <c r="E111" s="23" t="s">
        <v>106</v>
      </c>
      <c r="F111" s="24" t="s">
        <v>107</v>
      </c>
      <c r="G111" s="24" t="s">
        <v>108</v>
      </c>
      <c r="H111" s="25" t="s">
        <v>109</v>
      </c>
    </row>
    <row r="112" spans="5:8" ht="15">
      <c r="E112" s="30" t="s">
        <v>113</v>
      </c>
      <c r="F112" s="31" t="s">
        <v>114</v>
      </c>
      <c r="G112" s="32" t="s">
        <v>115</v>
      </c>
      <c r="H112" s="33" t="s">
        <v>114</v>
      </c>
    </row>
    <row r="113" spans="5:8" ht="15">
      <c r="E113" s="30" t="s">
        <v>118</v>
      </c>
      <c r="F113" s="31" t="s">
        <v>118</v>
      </c>
      <c r="G113" s="31" t="s">
        <v>118</v>
      </c>
      <c r="H113" s="33" t="s">
        <v>119</v>
      </c>
    </row>
    <row r="114" spans="5:8" ht="15">
      <c r="E114" s="38"/>
      <c r="F114" s="39"/>
      <c r="G114" s="40" t="s">
        <v>120</v>
      </c>
      <c r="H114" s="41" t="s">
        <v>121</v>
      </c>
    </row>
    <row r="115" ht="15">
      <c r="A115" s="3" t="s">
        <v>18</v>
      </c>
    </row>
    <row r="116" spans="1:8" ht="15">
      <c r="A116" s="56">
        <v>14</v>
      </c>
      <c r="B116" s="65">
        <v>1705</v>
      </c>
      <c r="C116" s="66" t="s">
        <v>17</v>
      </c>
      <c r="D116" s="66" t="s">
        <v>50</v>
      </c>
      <c r="E116" s="59">
        <v>103.53</v>
      </c>
      <c r="F116" s="56">
        <v>5</v>
      </c>
      <c r="G116" s="59">
        <f>E116+F116</f>
        <v>108.53</v>
      </c>
      <c r="H116" s="59">
        <f>G116/5</f>
        <v>21.706</v>
      </c>
    </row>
    <row r="117" spans="1:8" ht="15">
      <c r="A117" s="56"/>
      <c r="B117" s="57">
        <v>1494</v>
      </c>
      <c r="C117" s="56" t="s">
        <v>99</v>
      </c>
      <c r="D117" s="56" t="s">
        <v>100</v>
      </c>
      <c r="E117" s="59">
        <v>104.5</v>
      </c>
      <c r="F117" s="56">
        <v>5</v>
      </c>
      <c r="G117" s="59">
        <f>E117+F117</f>
        <v>109.5</v>
      </c>
      <c r="H117" s="59">
        <f>G117/5</f>
        <v>21.9</v>
      </c>
    </row>
    <row r="118" spans="1:8" ht="15">
      <c r="A118" s="56">
        <v>7</v>
      </c>
      <c r="B118" s="57">
        <v>3054</v>
      </c>
      <c r="C118" s="56" t="s">
        <v>55</v>
      </c>
      <c r="D118" s="56" t="s">
        <v>56</v>
      </c>
      <c r="E118" s="59">
        <v>117.47</v>
      </c>
      <c r="F118" s="56"/>
      <c r="G118" s="59">
        <f>E118+F118</f>
        <v>117.47</v>
      </c>
      <c r="H118" s="59">
        <f>G118/5</f>
        <v>23.494</v>
      </c>
    </row>
    <row r="119" spans="1:8" ht="15">
      <c r="A119" s="56">
        <v>8</v>
      </c>
      <c r="B119" s="57">
        <v>1528</v>
      </c>
      <c r="C119" s="56" t="s">
        <v>15</v>
      </c>
      <c r="D119" s="56" t="s">
        <v>16</v>
      </c>
      <c r="E119" s="59">
        <v>106.19</v>
      </c>
      <c r="F119" s="56">
        <v>15</v>
      </c>
      <c r="G119" s="59">
        <f>E119+F119</f>
        <v>121.19</v>
      </c>
      <c r="H119" s="59">
        <f>G119/5</f>
        <v>24.238</v>
      </c>
    </row>
    <row r="120" spans="1:8" ht="15">
      <c r="A120" s="56">
        <v>13</v>
      </c>
      <c r="B120" s="57">
        <v>544</v>
      </c>
      <c r="C120" s="56" t="s">
        <v>11</v>
      </c>
      <c r="D120" s="56" t="s">
        <v>12</v>
      </c>
      <c r="E120" s="59">
        <v>117.06</v>
      </c>
      <c r="F120" s="56">
        <v>5</v>
      </c>
      <c r="G120" s="59">
        <f>E120+F120</f>
        <v>122.06</v>
      </c>
      <c r="H120" s="59">
        <f>G120/5</f>
        <v>24.412</v>
      </c>
    </row>
    <row r="121" ht="15">
      <c r="E121" s="47"/>
    </row>
    <row r="122" spans="1:5" ht="15">
      <c r="A122" s="3" t="s">
        <v>19</v>
      </c>
      <c r="E122" s="47"/>
    </row>
    <row r="123" spans="1:8" ht="15">
      <c r="A123" s="56">
        <v>21</v>
      </c>
      <c r="B123" s="57">
        <v>266</v>
      </c>
      <c r="C123" s="56" t="s">
        <v>29</v>
      </c>
      <c r="D123" s="56" t="s">
        <v>30</v>
      </c>
      <c r="E123" s="59">
        <v>94.12</v>
      </c>
      <c r="F123" s="56"/>
      <c r="G123" s="59">
        <f>E123+F123</f>
        <v>94.12</v>
      </c>
      <c r="H123" s="59">
        <f>G123/5</f>
        <v>18.824</v>
      </c>
    </row>
    <row r="124" spans="1:8" ht="15">
      <c r="A124" s="56">
        <v>18</v>
      </c>
      <c r="B124" s="57">
        <v>1411</v>
      </c>
      <c r="C124" s="56" t="s">
        <v>23</v>
      </c>
      <c r="D124" s="56" t="s">
        <v>24</v>
      </c>
      <c r="E124" s="59">
        <v>99.09</v>
      </c>
      <c r="F124" s="56">
        <v>5</v>
      </c>
      <c r="G124" s="59">
        <f>E124+F124</f>
        <v>104.09</v>
      </c>
      <c r="H124" s="59">
        <f>G124/5</f>
        <v>20.818</v>
      </c>
    </row>
    <row r="125" spans="1:8" ht="15">
      <c r="A125" s="56">
        <v>22</v>
      </c>
      <c r="B125" s="57">
        <v>1784</v>
      </c>
      <c r="C125" s="56" t="s">
        <v>26</v>
      </c>
      <c r="D125" s="56" t="s">
        <v>20</v>
      </c>
      <c r="E125" s="62">
        <v>106.25</v>
      </c>
      <c r="F125" s="61">
        <v>25</v>
      </c>
      <c r="G125" s="62">
        <f>E125+F125</f>
        <v>131.25</v>
      </c>
      <c r="H125" s="62">
        <f>G125/5</f>
        <v>26.25</v>
      </c>
    </row>
    <row r="126" ht="15">
      <c r="E126" s="47"/>
    </row>
    <row r="127" spans="1:5" ht="15">
      <c r="A127" s="3" t="s">
        <v>31</v>
      </c>
      <c r="E127" s="47"/>
    </row>
    <row r="128" spans="1:8" ht="15">
      <c r="A128" s="56">
        <v>28</v>
      </c>
      <c r="B128" s="57">
        <v>1208</v>
      </c>
      <c r="C128" s="56" t="s">
        <v>59</v>
      </c>
      <c r="D128" s="56" t="s">
        <v>22</v>
      </c>
      <c r="E128" s="59">
        <v>92.49</v>
      </c>
      <c r="F128" s="56"/>
      <c r="G128" s="59">
        <f>E128+F128</f>
        <v>92.49</v>
      </c>
      <c r="H128" s="59">
        <f>G128/5</f>
        <v>18.497999999999998</v>
      </c>
    </row>
    <row r="129" spans="1:8" ht="15">
      <c r="A129" s="56">
        <v>35</v>
      </c>
      <c r="B129" s="57"/>
      <c r="C129" s="56" t="s">
        <v>84</v>
      </c>
      <c r="D129" s="56" t="s">
        <v>83</v>
      </c>
      <c r="E129" s="59">
        <v>99.64</v>
      </c>
      <c r="F129" s="56"/>
      <c r="G129" s="59">
        <f>E129+F129</f>
        <v>99.64</v>
      </c>
      <c r="H129" s="59">
        <f>G129/5</f>
        <v>19.928</v>
      </c>
    </row>
    <row r="130" spans="1:8" ht="15">
      <c r="A130" s="56">
        <v>31</v>
      </c>
      <c r="B130" s="57">
        <v>3053</v>
      </c>
      <c r="C130" s="56" t="s">
        <v>33</v>
      </c>
      <c r="D130" s="56" t="s">
        <v>34</v>
      </c>
      <c r="E130" s="59">
        <v>95.45</v>
      </c>
      <c r="F130" s="56">
        <v>5</v>
      </c>
      <c r="G130" s="59">
        <f>E130+F130</f>
        <v>100.45</v>
      </c>
      <c r="H130" s="59">
        <f>G130/5</f>
        <v>20.09</v>
      </c>
    </row>
    <row r="131" spans="1:8" ht="15">
      <c r="A131" s="56">
        <v>26</v>
      </c>
      <c r="B131" s="57"/>
      <c r="C131" s="56" t="s">
        <v>32</v>
      </c>
      <c r="D131" s="56" t="s">
        <v>20</v>
      </c>
      <c r="E131" s="59">
        <v>103.52</v>
      </c>
      <c r="F131" s="56"/>
      <c r="G131" s="59">
        <f>E131+F131</f>
        <v>103.52</v>
      </c>
      <c r="H131" s="59">
        <f>G131/5</f>
        <v>20.704</v>
      </c>
    </row>
    <row r="132" ht="15">
      <c r="E132" s="47"/>
    </row>
    <row r="133" spans="1:5" ht="15">
      <c r="A133" s="3" t="s">
        <v>37</v>
      </c>
      <c r="E133" s="47"/>
    </row>
    <row r="134" spans="1:8" ht="15">
      <c r="A134" s="56">
        <v>44</v>
      </c>
      <c r="B134" s="57">
        <v>768</v>
      </c>
      <c r="C134" s="56" t="s">
        <v>39</v>
      </c>
      <c r="D134" s="56" t="s">
        <v>10</v>
      </c>
      <c r="E134" s="59">
        <v>98.55</v>
      </c>
      <c r="F134" s="56">
        <v>5</v>
      </c>
      <c r="G134" s="59">
        <f>E134+F134</f>
        <v>103.55</v>
      </c>
      <c r="H134" s="59">
        <f>G134/5</f>
        <v>20.71</v>
      </c>
    </row>
    <row r="135" spans="1:8" ht="15">
      <c r="A135" s="56">
        <v>36</v>
      </c>
      <c r="B135" s="57">
        <v>767</v>
      </c>
      <c r="C135" s="56" t="s">
        <v>64</v>
      </c>
      <c r="D135" s="56" t="s">
        <v>20</v>
      </c>
      <c r="E135" s="59">
        <v>110.48</v>
      </c>
      <c r="F135" s="56"/>
      <c r="G135" s="59">
        <f>E135+F135</f>
        <v>110.48</v>
      </c>
      <c r="H135" s="59">
        <f>G135/5</f>
        <v>22.096</v>
      </c>
    </row>
    <row r="136" spans="1:8" ht="15">
      <c r="A136" s="56">
        <v>37</v>
      </c>
      <c r="B136" s="57"/>
      <c r="C136" s="56" t="s">
        <v>47</v>
      </c>
      <c r="D136" s="56" t="s">
        <v>45</v>
      </c>
      <c r="E136" s="59">
        <v>102.19</v>
      </c>
      <c r="F136" s="56">
        <v>10</v>
      </c>
      <c r="G136" s="59">
        <f>E136+F136</f>
        <v>112.19</v>
      </c>
      <c r="H136" s="59">
        <f>G136/5</f>
        <v>22.438</v>
      </c>
    </row>
    <row r="137" spans="1:8" ht="15">
      <c r="A137" s="56">
        <v>48</v>
      </c>
      <c r="B137" s="57"/>
      <c r="C137" s="56" t="s">
        <v>86</v>
      </c>
      <c r="D137" s="56" t="s">
        <v>87</v>
      </c>
      <c r="E137" s="59">
        <v>104.51</v>
      </c>
      <c r="F137" s="56">
        <v>15</v>
      </c>
      <c r="G137" s="59">
        <f>E137+F137</f>
        <v>119.51</v>
      </c>
      <c r="H137" s="59">
        <f>G137/5</f>
        <v>23.902</v>
      </c>
    </row>
    <row r="138" spans="1:8" ht="15">
      <c r="A138" s="56">
        <v>46</v>
      </c>
      <c r="B138" s="57"/>
      <c r="C138" s="56" t="s">
        <v>74</v>
      </c>
      <c r="D138" s="56" t="s">
        <v>75</v>
      </c>
      <c r="E138" s="59">
        <v>103.81</v>
      </c>
      <c r="F138" s="56">
        <v>20</v>
      </c>
      <c r="G138" s="59">
        <f>E138+F138</f>
        <v>123.81</v>
      </c>
      <c r="H138" s="59">
        <f>G138/5</f>
        <v>24.762</v>
      </c>
    </row>
    <row r="139" ht="15">
      <c r="E139" s="47"/>
    </row>
    <row r="140" spans="1:5" ht="15">
      <c r="A140" s="3" t="s">
        <v>130</v>
      </c>
      <c r="E140" s="47"/>
    </row>
    <row r="141" spans="1:8" ht="15">
      <c r="A141" s="56">
        <v>53</v>
      </c>
      <c r="B141" s="57">
        <v>1678</v>
      </c>
      <c r="C141" s="56" t="s">
        <v>78</v>
      </c>
      <c r="D141" s="56" t="s">
        <v>38</v>
      </c>
      <c r="E141" s="59">
        <v>100.17</v>
      </c>
      <c r="F141" s="56"/>
      <c r="G141" s="59">
        <f>E141+F141</f>
        <v>100.17</v>
      </c>
      <c r="H141" s="59">
        <f>G141/5</f>
        <v>20.034</v>
      </c>
    </row>
    <row r="142" spans="1:8" ht="15">
      <c r="A142" s="56">
        <v>52</v>
      </c>
      <c r="B142" s="57">
        <v>42</v>
      </c>
      <c r="C142" s="56" t="s">
        <v>44</v>
      </c>
      <c r="D142" s="56" t="s">
        <v>77</v>
      </c>
      <c r="E142" s="59">
        <v>105.59</v>
      </c>
      <c r="F142" s="56">
        <v>5</v>
      </c>
      <c r="G142" s="59">
        <f>E142+F142</f>
        <v>110.59</v>
      </c>
      <c r="H142" s="59">
        <f>G142/5</f>
        <v>22.118000000000002</v>
      </c>
    </row>
    <row r="143" ht="15">
      <c r="E143" s="47"/>
    </row>
    <row r="144" spans="1:5" ht="15">
      <c r="A144" s="3" t="s">
        <v>131</v>
      </c>
      <c r="E144" s="47"/>
    </row>
    <row r="145" spans="1:8" ht="15">
      <c r="A145" s="56">
        <v>54</v>
      </c>
      <c r="B145" s="57">
        <v>1017</v>
      </c>
      <c r="C145" s="56" t="s">
        <v>46</v>
      </c>
      <c r="D145" s="56" t="s">
        <v>127</v>
      </c>
      <c r="E145" s="59">
        <v>133.24</v>
      </c>
      <c r="F145" s="56">
        <v>15</v>
      </c>
      <c r="G145" s="59">
        <f>E145+F145</f>
        <v>148.24</v>
      </c>
      <c r="H145" s="59">
        <f>G145/5</f>
        <v>29.648000000000003</v>
      </c>
    </row>
    <row r="146" spans="1:8" ht="15">
      <c r="A146" s="56">
        <v>55</v>
      </c>
      <c r="B146" s="57">
        <v>1431</v>
      </c>
      <c r="C146" s="56" t="s">
        <v>79</v>
      </c>
      <c r="D146" s="56" t="s">
        <v>80</v>
      </c>
      <c r="E146" s="59">
        <v>168.4</v>
      </c>
      <c r="F146" s="56">
        <v>20</v>
      </c>
      <c r="G146" s="59">
        <f>E146+F146</f>
        <v>188.4</v>
      </c>
      <c r="H146" s="59">
        <f>G146/5</f>
        <v>37.68</v>
      </c>
    </row>
    <row r="147" ht="15">
      <c r="E147" s="47"/>
    </row>
  </sheetData>
  <sheetProtection/>
  <printOptions/>
  <pageMargins left="0.49" right="0.19" top="0.44" bottom="0.42" header="0.3" footer="0.1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32"/>
    </sheetView>
  </sheetViews>
  <sheetFormatPr defaultColWidth="9.140625" defaultRowHeight="15"/>
  <cols>
    <col min="1" max="2" width="9.28125" style="0" customWidth="1"/>
    <col min="3" max="3" width="18.421875" style="0" bestFit="1" customWidth="1"/>
    <col min="4" max="4" width="10.00390625" style="0" bestFit="1" customWidth="1"/>
    <col min="5" max="8" width="9.28125" style="0" customWidth="1"/>
  </cols>
  <sheetData/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Simone</cp:lastModifiedBy>
  <cp:lastPrinted>2012-12-29T19:32:14Z</cp:lastPrinted>
  <dcterms:created xsi:type="dcterms:W3CDTF">2011-12-16T17:53:30Z</dcterms:created>
  <dcterms:modified xsi:type="dcterms:W3CDTF">2012-12-30T19:35:23Z</dcterms:modified>
  <cp:category/>
  <cp:version/>
  <cp:contentType/>
  <cp:contentStatus/>
</cp:coreProperties>
</file>