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invullijst ponny" sheetId="1" r:id="rId1"/>
    <sheet name="Grafiek1" sheetId="2" r:id="rId2"/>
    <sheet name="invullijst paarden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<sst xmlns="http://schemas.openxmlformats.org/spreadsheetml/2006/main" count="193" uniqueCount="66">
  <si>
    <t>min.</t>
  </si>
  <si>
    <t>max.</t>
  </si>
  <si>
    <t>tijd</t>
  </si>
  <si>
    <t>strafp</t>
  </si>
  <si>
    <t>strafp overig</t>
  </si>
  <si>
    <t>Vaardigheid</t>
  </si>
  <si>
    <t>A trajekt</t>
  </si>
  <si>
    <t>min</t>
  </si>
  <si>
    <t>B trajekt</t>
  </si>
  <si>
    <t>E trajekt</t>
  </si>
  <si>
    <t xml:space="preserve">strafp </t>
  </si>
  <si>
    <t>hindernis 1</t>
  </si>
  <si>
    <t>hindernis 2</t>
  </si>
  <si>
    <t>hindernis 3</t>
  </si>
  <si>
    <t>hindernis 4</t>
  </si>
  <si>
    <t>hindernis 5</t>
  </si>
  <si>
    <t>hindernis 6</t>
  </si>
  <si>
    <t>max</t>
  </si>
  <si>
    <t>startno:</t>
  </si>
  <si>
    <t>strafp totaal</t>
  </si>
  <si>
    <t>rangschikking</t>
  </si>
  <si>
    <t>Uitslag paarden</t>
  </si>
  <si>
    <t>Enkelspan paard</t>
  </si>
  <si>
    <t>pony</t>
  </si>
  <si>
    <t>paard</t>
  </si>
  <si>
    <t>Tweespan pony</t>
  </si>
  <si>
    <t>Uitslagen pony's</t>
  </si>
  <si>
    <t>Enkelspan pony</t>
  </si>
  <si>
    <t>Tweespan Paard</t>
  </si>
  <si>
    <t>Meerspannen</t>
  </si>
  <si>
    <t>strafpunt hindernis</t>
  </si>
  <si>
    <t>hindernis 7</t>
  </si>
  <si>
    <t>Lindy Hanegraaf</t>
  </si>
  <si>
    <t>Jan de Houck</t>
  </si>
  <si>
    <t>Leon van Roessel</t>
  </si>
  <si>
    <t>Co van der Kolk</t>
  </si>
  <si>
    <t>Christel Schel</t>
  </si>
  <si>
    <t>Perry Hendriks</t>
  </si>
  <si>
    <t>Theo Raaijmakers</t>
  </si>
  <si>
    <t>Mandy van Delft</t>
  </si>
  <si>
    <t>Martien Verhoeven</t>
  </si>
  <si>
    <t>Marc Boersma</t>
  </si>
  <si>
    <t>Voorjaarsmarathon 2013</t>
  </si>
  <si>
    <t>Wilma Meulendijk</t>
  </si>
  <si>
    <t>Hans van der Doelen</t>
  </si>
  <si>
    <t>Piet Peepers</t>
  </si>
  <si>
    <t>Ron Eijkemans</t>
  </si>
  <si>
    <t>Ron Eijkemans HC</t>
  </si>
  <si>
    <t>Eline Houterman</t>
  </si>
  <si>
    <t>René van Dam</t>
  </si>
  <si>
    <t>Frank van der Doelen</t>
  </si>
  <si>
    <t>Arie Dibbits</t>
  </si>
  <si>
    <t>Joop Gommers</t>
  </si>
  <si>
    <t>Johan van Zeeland</t>
  </si>
  <si>
    <t>John Fick</t>
  </si>
  <si>
    <t>Maud Heeren</t>
  </si>
  <si>
    <t>Saskia van Heesch</t>
  </si>
  <si>
    <t>Diny van der Oever</t>
  </si>
  <si>
    <t>Nol Vergeest</t>
  </si>
  <si>
    <t>Koen van Aarle</t>
  </si>
  <si>
    <t>D</t>
  </si>
  <si>
    <t>Appie de Greef</t>
  </si>
  <si>
    <t>A traject</t>
  </si>
  <si>
    <t>Chantal van der Wijst</t>
  </si>
  <si>
    <t>Patrick Engelen</t>
  </si>
  <si>
    <t>HC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</si>
</sst>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.00.00.000"/>
    <numFmt numFmtId="173" formatCode="0.0"/>
    <numFmt numFmtId="174" formatCode="0.000"/>
    <numFmt numFmtId="175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textRotation="9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0" fontId="1" fillId="2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2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4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2" fontId="0" fillId="0" borderId="21" xfId="0" applyNumberForma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/>
      <protection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textRotation="90"/>
    </xf>
    <xf numFmtId="0" fontId="3" fillId="0" borderId="21" xfId="0" applyFont="1" applyBorder="1" applyAlignment="1" applyProtection="1">
      <alignment horizontal="center" textRotation="90"/>
      <protection locked="0"/>
    </xf>
    <xf numFmtId="0" fontId="3" fillId="0" borderId="21" xfId="0" applyFont="1" applyBorder="1" applyAlignment="1" applyProtection="1">
      <alignment horizontal="center" textRotation="90"/>
      <protection/>
    </xf>
    <xf numFmtId="0" fontId="3" fillId="0" borderId="21" xfId="0" applyFont="1" applyFill="1" applyBorder="1" applyAlignment="1" applyProtection="1">
      <alignment horizontal="center" textRotation="90"/>
      <protection locked="0"/>
    </xf>
    <xf numFmtId="0" fontId="3" fillId="0" borderId="21" xfId="0" applyFont="1" applyFill="1" applyBorder="1" applyAlignment="1">
      <alignment horizontal="center" textRotation="90"/>
    </xf>
    <xf numFmtId="0" fontId="3" fillId="0" borderId="21" xfId="0" applyFont="1" applyBorder="1" applyAlignment="1" applyProtection="1">
      <alignment textRotation="90"/>
      <protection/>
    </xf>
    <xf numFmtId="2" fontId="1" fillId="0" borderId="21" xfId="0" applyNumberFormat="1" applyFont="1" applyBorder="1" applyAlignment="1">
      <alignment/>
    </xf>
    <xf numFmtId="0" fontId="1" fillId="20" borderId="21" xfId="0" applyFont="1" applyFill="1" applyBorder="1" applyAlignment="1">
      <alignment horizontal="center"/>
    </xf>
    <xf numFmtId="2" fontId="1" fillId="0" borderId="21" xfId="0" applyNumberFormat="1" applyFont="1" applyBorder="1" applyAlignment="1" applyProtection="1">
      <alignment/>
      <protection locked="0"/>
    </xf>
    <xf numFmtId="0" fontId="1" fillId="20" borderId="21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/>
      <protection locked="0"/>
    </xf>
    <xf numFmtId="2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2" fontId="1" fillId="0" borderId="21" xfId="0" applyNumberFormat="1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'invullijst paarden'!$A$7</c:f>
              <c:strCache>
                <c:ptCount val="1"/>
                <c:pt idx="0">
                  <c:v>Wilma Meulendijk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paarden'!$B$7:$AH$7</c:f>
              <c:numCache>
                <c:ptCount val="26"/>
                <c:pt idx="0">
                  <c:v>31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'invullijst paarden'!$A$9</c:f>
              <c:strCache>
                <c:ptCount val="1"/>
                <c:pt idx="0">
                  <c:v>Hans van der Doelen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paarden'!$B$9:$AH$9</c:f>
              <c:numCache>
                <c:ptCount val="26"/>
                <c:pt idx="0">
                  <c:v>34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2</c:v>
                </c:pt>
              </c:numCache>
            </c:numRef>
          </c:val>
        </c:ser>
        <c:ser>
          <c:idx val="2"/>
          <c:order val="2"/>
          <c:tx>
            <c:strRef>
              <c:f>'invullijst paarden'!$A$8</c:f>
              <c:strCache>
                <c:ptCount val="1"/>
                <c:pt idx="0">
                  <c:v>Piet Peepers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paarden'!$B$8:$AH$8</c:f>
              <c:numCache>
                <c:ptCount val="26"/>
                <c:pt idx="0">
                  <c:v>3</c:v>
                </c:pt>
                <c:pt idx="2">
                  <c:v>266.70000000000005</c:v>
                </c:pt>
                <c:pt idx="3">
                  <c:v>1.27</c:v>
                </c:pt>
                <c:pt idx="4">
                  <c:v>17.400000000000002</c:v>
                </c:pt>
                <c:pt idx="6">
                  <c:v>0.42</c:v>
                </c:pt>
                <c:pt idx="7">
                  <c:v>8.4</c:v>
                </c:pt>
                <c:pt idx="9">
                  <c:v>0.34</c:v>
                </c:pt>
                <c:pt idx="10">
                  <c:v>6.800000000000001</c:v>
                </c:pt>
                <c:pt idx="12">
                  <c:v>0.47</c:v>
                </c:pt>
                <c:pt idx="13">
                  <c:v>9.4</c:v>
                </c:pt>
                <c:pt idx="15">
                  <c:v>0.44</c:v>
                </c:pt>
                <c:pt idx="16">
                  <c:v>8.8</c:v>
                </c:pt>
                <c:pt idx="18">
                  <c:v>0.46</c:v>
                </c:pt>
                <c:pt idx="19">
                  <c:v>9.200000000000001</c:v>
                </c:pt>
                <c:pt idx="22">
                  <c:v>0</c:v>
                </c:pt>
                <c:pt idx="24">
                  <c:v>326.70000000000005</c:v>
                </c:pt>
                <c:pt idx="25">
                  <c:v>3</c:v>
                </c:pt>
              </c:numCache>
            </c:numRef>
          </c:val>
        </c:ser>
        <c:ser>
          <c:idx val="3"/>
          <c:order val="3"/>
          <c:tx>
            <c:strRef>
              <c:f>'invullijst paarden'!$A$10</c:f>
              <c:strCache>
                <c:ptCount val="1"/>
                <c:pt idx="0">
                  <c:v>Ron Eijkemans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paarden'!$B$10:$AH$10</c:f>
              <c:numCache>
                <c:ptCount val="26"/>
                <c:pt idx="0">
                  <c:v>6</c:v>
                </c:pt>
                <c:pt idx="2">
                  <c:v>266.70000000000005</c:v>
                </c:pt>
                <c:pt idx="3">
                  <c:v>1.22</c:v>
                </c:pt>
                <c:pt idx="4">
                  <c:v>16.400000000000002</c:v>
                </c:pt>
                <c:pt idx="6">
                  <c:v>0.5</c:v>
                </c:pt>
                <c:pt idx="7">
                  <c:v>10</c:v>
                </c:pt>
                <c:pt idx="9">
                  <c:v>0.41</c:v>
                </c:pt>
                <c:pt idx="10">
                  <c:v>8.200000000000001</c:v>
                </c:pt>
                <c:pt idx="12">
                  <c:v>0.58</c:v>
                </c:pt>
                <c:pt idx="13">
                  <c:v>11.6</c:v>
                </c:pt>
                <c:pt idx="15">
                  <c:v>1.2</c:v>
                </c:pt>
                <c:pt idx="16">
                  <c:v>16</c:v>
                </c:pt>
                <c:pt idx="18">
                  <c:v>0.53</c:v>
                </c:pt>
                <c:pt idx="19">
                  <c:v>10.600000000000001</c:v>
                </c:pt>
                <c:pt idx="22">
                  <c:v>0</c:v>
                </c:pt>
                <c:pt idx="24">
                  <c:v>339.50000000000006</c:v>
                </c:pt>
                <c:pt idx="25">
                  <c:v>4</c:v>
                </c:pt>
              </c:numCache>
            </c:numRef>
          </c:val>
        </c:ser>
        <c:ser>
          <c:idx val="4"/>
          <c:order val="4"/>
          <c:tx>
            <c:strRef>
              <c:f>'invullijst paarden'!$A$16</c:f>
              <c:strCache>
                <c:ptCount val="1"/>
                <c:pt idx="0">
                  <c:v>Ron Eijkemans HC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paarden'!$B$16:$AH$16</c:f>
              <c:numCache>
                <c:ptCount val="26"/>
                <c:pt idx="0">
                  <c:v>36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5</c:v>
                </c:pt>
              </c:numCache>
            </c:numRef>
          </c:val>
        </c:ser>
        <c:ser>
          <c:idx val="5"/>
          <c:order val="5"/>
          <c:tx>
            <c:strRef>
              <c:f>'invullijst paarden'!#REF!</c:f>
              <c:strCache>
                <c:ptCount val="1"/>
                <c:pt idx="0">
                  <c:v>Thea Merkx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paarden'!#REF!</c:f>
              <c:numCache>
                <c:ptCount val="26"/>
                <c:pt idx="0">
                  <c:v>4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6</c:v>
                </c:pt>
              </c:numCache>
            </c:numRef>
          </c:val>
        </c:ser>
        <c:ser>
          <c:idx val="6"/>
          <c:order val="6"/>
          <c:tx>
            <c:strRef>
              <c:f>'invullijst paarden'!#REF!</c:f>
              <c:strCache>
                <c:ptCount val="1"/>
                <c:pt idx="0">
                  <c:v>Hans van den Broek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paarden'!#REF!</c:f>
              <c:numCache>
                <c:ptCount val="26"/>
                <c:pt idx="0">
                  <c:v>26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7</c:v>
                </c:pt>
              </c:numCache>
            </c:numRef>
          </c:val>
        </c:ser>
        <c:ser>
          <c:idx val="7"/>
          <c:order val="7"/>
          <c:tx>
            <c:strRef>
              <c:f>'invullijst paarden'!$A$14</c:f>
              <c:strCache>
                <c:ptCount val="1"/>
                <c:pt idx="0">
                  <c:v>Conny Cuijpers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paarden'!$B$14:$AH$14</c:f>
              <c:numCache>
                <c:ptCount val="26"/>
                <c:pt idx="0">
                  <c:v>29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8</c:v>
                </c:pt>
              </c:numCache>
            </c:numRef>
          </c:val>
        </c:ser>
        <c:ser>
          <c:idx val="8"/>
          <c:order val="8"/>
          <c:tx>
            <c:strRef>
              <c:f>'invullijst paarden'!$A$11</c:f>
              <c:strCache>
                <c:ptCount val="1"/>
                <c:pt idx="0">
                  <c:v>Eline Houterman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paarden'!$B$11:$AH$11</c:f>
              <c:numCache>
                <c:ptCount val="26"/>
                <c:pt idx="0">
                  <c:v>30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9</c:v>
                </c:pt>
              </c:numCache>
            </c:numRef>
          </c:val>
        </c:ser>
        <c:ser>
          <c:idx val="9"/>
          <c:order val="9"/>
          <c:tx>
            <c:strRef>
              <c:f>'invullijst paarden'!$A$15</c:f>
              <c:strCache>
                <c:ptCount val="1"/>
                <c:pt idx="0">
                  <c:v>René van Dam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paarden'!$B$15:$AH$15</c:f>
              <c:numCache>
                <c:ptCount val="26"/>
                <c:pt idx="0">
                  <c:v>5</c:v>
                </c:pt>
                <c:pt idx="2">
                  <c:v>266.70000000000005</c:v>
                </c:pt>
                <c:pt idx="3">
                  <c:v>1.53</c:v>
                </c:pt>
                <c:pt idx="4">
                  <c:v>22.6</c:v>
                </c:pt>
                <c:pt idx="6">
                  <c:v>1.17</c:v>
                </c:pt>
                <c:pt idx="7">
                  <c:v>15.4</c:v>
                </c:pt>
                <c:pt idx="9">
                  <c:v>0.55</c:v>
                </c:pt>
                <c:pt idx="10">
                  <c:v>11.000000000000002</c:v>
                </c:pt>
                <c:pt idx="12">
                  <c:v>1.19</c:v>
                </c:pt>
                <c:pt idx="13">
                  <c:v>15.8</c:v>
                </c:pt>
                <c:pt idx="15">
                  <c:v>1.11</c:v>
                </c:pt>
                <c:pt idx="16">
                  <c:v>14.200000000000003</c:v>
                </c:pt>
                <c:pt idx="18">
                  <c:v>1.18</c:v>
                </c:pt>
                <c:pt idx="19">
                  <c:v>15.600000000000001</c:v>
                </c:pt>
                <c:pt idx="22">
                  <c:v>0</c:v>
                </c:pt>
                <c:pt idx="24">
                  <c:v>361.3</c:v>
                </c:pt>
                <c:pt idx="25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'invullijst paarden'!#REF!</c:f>
              <c:strCache>
                <c:ptCount val="1"/>
                <c:pt idx="0">
                  <c:v>Toon Voskens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paarden'!#REF!</c:f>
              <c:numCache>
                <c:ptCount val="26"/>
                <c:pt idx="0">
                  <c:v>32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'invullijst paarden'!$A$12</c:f>
              <c:strCache>
                <c:ptCount val="1"/>
                <c:pt idx="0">
                  <c:v>Frank van der Doelen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paarden'!$B$12:$AH$12</c:f>
              <c:numCache>
                <c:ptCount val="26"/>
                <c:pt idx="0">
                  <c:v>1</c:v>
                </c:pt>
                <c:pt idx="2">
                  <c:v>266.70000000000005</c:v>
                </c:pt>
                <c:pt idx="3">
                  <c:v>1.14</c:v>
                </c:pt>
                <c:pt idx="4">
                  <c:v>14.799999999999997</c:v>
                </c:pt>
                <c:pt idx="6">
                  <c:v>0.39</c:v>
                </c:pt>
                <c:pt idx="7">
                  <c:v>7.800000000000001</c:v>
                </c:pt>
                <c:pt idx="9">
                  <c:v>0.3</c:v>
                </c:pt>
                <c:pt idx="10">
                  <c:v>6</c:v>
                </c:pt>
                <c:pt idx="12">
                  <c:v>0.51</c:v>
                </c:pt>
                <c:pt idx="13">
                  <c:v>10.200000000000001</c:v>
                </c:pt>
                <c:pt idx="14">
                  <c:v>20</c:v>
                </c:pt>
                <c:pt idx="15">
                  <c:v>0.43</c:v>
                </c:pt>
                <c:pt idx="16">
                  <c:v>8.6</c:v>
                </c:pt>
                <c:pt idx="18">
                  <c:v>0.41</c:v>
                </c:pt>
                <c:pt idx="19">
                  <c:v>8.200000000000001</c:v>
                </c:pt>
                <c:pt idx="22">
                  <c:v>0</c:v>
                </c:pt>
                <c:pt idx="24">
                  <c:v>342.30000000000007</c:v>
                </c:pt>
                <c:pt idx="25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'invullijst paarden'!#REF!</c:f>
              <c:strCache>
                <c:ptCount val="1"/>
                <c:pt idx="0">
                  <c:v>Nathalie van Kuijk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paarden'!#REF!</c:f>
              <c:numCache>
                <c:ptCount val="26"/>
                <c:pt idx="0">
                  <c:v>28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13</c:v>
                </c:pt>
              </c:numCache>
            </c:numRef>
          </c:val>
        </c:ser>
        <c:ser>
          <c:idx val="13"/>
          <c:order val="13"/>
          <c:tx>
            <c:strRef>
              <c:f>'invullijst paarden'!#REF!</c:f>
              <c:strCache>
                <c:ptCount val="1"/>
                <c:pt idx="0">
                  <c:v>Martien Winters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paarden'!#REF!</c:f>
              <c:numCache>
                <c:ptCount val="26"/>
                <c:pt idx="0">
                  <c:v>27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14</c:v>
                </c:pt>
              </c:numCache>
            </c:numRef>
          </c:val>
        </c:ser>
        <c:ser>
          <c:idx val="14"/>
          <c:order val="14"/>
          <c:tx>
            <c:strRef>
              <c:f>'invullijst paarden'!$A$6</c:f>
              <c:strCache>
                <c:ptCount val="1"/>
                <c:pt idx="0">
                  <c:v>Arie Dibbits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paarden'!$B$6:$AH$6</c:f>
              <c:numCache>
                <c:ptCount val="26"/>
                <c:pt idx="0">
                  <c:v>2</c:v>
                </c:pt>
                <c:pt idx="2">
                  <c:v>266.70000000000005</c:v>
                </c:pt>
                <c:pt idx="3">
                  <c:v>1.06</c:v>
                </c:pt>
                <c:pt idx="4">
                  <c:v>13.200000000000001</c:v>
                </c:pt>
                <c:pt idx="6">
                  <c:v>0.44</c:v>
                </c:pt>
                <c:pt idx="7">
                  <c:v>8.8</c:v>
                </c:pt>
                <c:pt idx="9">
                  <c:v>0.34</c:v>
                </c:pt>
                <c:pt idx="10">
                  <c:v>6.800000000000001</c:v>
                </c:pt>
                <c:pt idx="12">
                  <c:v>0.46</c:v>
                </c:pt>
                <c:pt idx="13">
                  <c:v>9.200000000000001</c:v>
                </c:pt>
                <c:pt idx="15">
                  <c:v>0.47</c:v>
                </c:pt>
                <c:pt idx="16">
                  <c:v>9.4</c:v>
                </c:pt>
                <c:pt idx="18">
                  <c:v>0.42</c:v>
                </c:pt>
                <c:pt idx="19">
                  <c:v>8.4</c:v>
                </c:pt>
                <c:pt idx="22">
                  <c:v>0</c:v>
                </c:pt>
                <c:pt idx="24">
                  <c:v>322.5</c:v>
                </c:pt>
                <c:pt idx="25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'invullijst paarden'!$A$13</c:f>
              <c:strCache>
                <c:ptCount val="1"/>
                <c:pt idx="0">
                  <c:v>Joop Gommers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paarden'!$B$13:$AH$13</c:f>
              <c:numCache>
                <c:ptCount val="26"/>
                <c:pt idx="0">
                  <c:v>33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'invullijst paarden'!$A$5</c:f>
              <c:strCache>
                <c:ptCount val="1"/>
                <c:pt idx="0">
                  <c:v>Johan van Zeeland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'invullijst paarden'!$B$2:$AH$4</c:f>
              <c:multiLvlStrCache>
                <c:ptCount val="26"/>
                <c:lvl>
                  <c:pt idx="0">
                    <c:v>startno:</c:v>
                  </c:pt>
                  <c:pt idx="1">
                    <c:v>tijd</c:v>
                  </c:pt>
                  <c:pt idx="2">
                    <c:v>strafp</c:v>
                  </c:pt>
                  <c:pt idx="3">
                    <c:v>tijd</c:v>
                  </c:pt>
                  <c:pt idx="4">
                    <c:v>strafp </c:v>
                  </c:pt>
                  <c:pt idx="5">
                    <c:v>strafp overig</c:v>
                  </c:pt>
                  <c:pt idx="6">
                    <c:v>tijd</c:v>
                  </c:pt>
                  <c:pt idx="7">
                    <c:v>strafp </c:v>
                  </c:pt>
                  <c:pt idx="8">
                    <c:v>strafp overig</c:v>
                  </c:pt>
                  <c:pt idx="9">
                    <c:v>tijd</c:v>
                  </c:pt>
                  <c:pt idx="10">
                    <c:v>strafp </c:v>
                  </c:pt>
                  <c:pt idx="11">
                    <c:v>strafp overig</c:v>
                  </c:pt>
                  <c:pt idx="12">
                    <c:v>tijd</c:v>
                  </c:pt>
                  <c:pt idx="13">
                    <c:v>strafp </c:v>
                  </c:pt>
                  <c:pt idx="14">
                    <c:v>strafp overig</c:v>
                  </c:pt>
                  <c:pt idx="15">
                    <c:v>tijd</c:v>
                  </c:pt>
                  <c:pt idx="16">
                    <c:v>strafp</c:v>
                  </c:pt>
                  <c:pt idx="17">
                    <c:v>strafp overig</c:v>
                  </c:pt>
                  <c:pt idx="18">
                    <c:v>tijd</c:v>
                  </c:pt>
                  <c:pt idx="19">
                    <c:v>strafp </c:v>
                  </c:pt>
                  <c:pt idx="20">
                    <c:v>strafp overig</c:v>
                  </c:pt>
                  <c:pt idx="21">
                    <c:v>tijd</c:v>
                  </c:pt>
                  <c:pt idx="22">
                    <c:v>strafp </c:v>
                  </c:pt>
                  <c:pt idx="23">
                    <c:v>strafp overig</c:v>
                  </c:pt>
                  <c:pt idx="24">
                    <c:v>strafp totaal</c:v>
                  </c:pt>
                  <c:pt idx="25">
                    <c:v>rangschikking</c:v>
                  </c:pt>
                </c:lvl>
                <c:lvl>
                  <c:pt idx="1">
                    <c:v>A traect</c:v>
                  </c:pt>
                  <c:pt idx="4">
                    <c:v>hindernis 1</c:v>
                  </c:pt>
                  <c:pt idx="7">
                    <c:v>hindernis 2</c:v>
                  </c:pt>
                  <c:pt idx="10">
                    <c:v>hindernis 3</c:v>
                  </c:pt>
                  <c:pt idx="13">
                    <c:v>hindernis 4</c:v>
                  </c:pt>
                  <c:pt idx="16">
                    <c:v>hindernis 5</c:v>
                  </c:pt>
                  <c:pt idx="19">
                    <c:v>hindernis 6</c:v>
                  </c:pt>
                  <c:pt idx="22">
                    <c:v>hindernis 7</c:v>
                  </c:pt>
                </c:lvl>
              </c:multiLvlStrCache>
            </c:multiLvlStrRef>
          </c:cat>
          <c:val>
            <c:numRef>
              <c:f>'invullijst paarden'!$B$5:$AH$5</c:f>
              <c:numCache>
                <c:ptCount val="26"/>
                <c:pt idx="0">
                  <c:v>35</c:v>
                </c:pt>
                <c:pt idx="2">
                  <c:v>266.70000000000005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266.70000000000005</c:v>
                </c:pt>
                <c:pt idx="25">
                  <c:v>17</c:v>
                </c:pt>
              </c:numCache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U6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T23" sqref="T23"/>
    </sheetView>
  </sheetViews>
  <sheetFormatPr defaultColWidth="9.140625" defaultRowHeight="12.75"/>
  <cols>
    <col min="1" max="1" width="18.57421875" style="0" customWidth="1"/>
    <col min="2" max="2" width="5.7109375" style="0" customWidth="1"/>
    <col min="3" max="5" width="5.7109375" style="0" hidden="1" customWidth="1"/>
    <col min="6" max="6" width="5.7109375" style="35" customWidth="1"/>
    <col min="7" max="7" width="9.7109375" style="27" customWidth="1"/>
    <col min="8" max="11" width="5.7109375" style="0" hidden="1" customWidth="1"/>
    <col min="12" max="12" width="5.7109375" style="35" customWidth="1"/>
    <col min="13" max="13" width="4.7109375" style="6" customWidth="1"/>
    <col min="14" max="15" width="4.7109375" style="35" customWidth="1"/>
    <col min="16" max="16" width="4.7109375" style="25" customWidth="1"/>
    <col min="17" max="18" width="4.7109375" style="35" customWidth="1"/>
    <col min="19" max="19" width="4.7109375" style="25" customWidth="1"/>
    <col min="20" max="20" width="4.7109375" style="35" customWidth="1"/>
    <col min="21" max="21" width="4.57421875" style="35" customWidth="1"/>
    <col min="22" max="22" width="4.7109375" style="25" customWidth="1"/>
    <col min="23" max="24" width="4.7109375" style="35" customWidth="1"/>
    <col min="25" max="25" width="4.7109375" style="25" customWidth="1"/>
    <col min="26" max="29" width="4.7109375" style="35" customWidth="1"/>
    <col min="30" max="30" width="0.13671875" style="35" customWidth="1"/>
    <col min="31" max="31" width="0.42578125" style="25" customWidth="1"/>
    <col min="32" max="32" width="0.9921875" style="35" customWidth="1"/>
    <col min="33" max="33" width="4.7109375" style="38" customWidth="1"/>
    <col min="34" max="34" width="4.7109375" style="10" customWidth="1"/>
    <col min="36" max="47" width="5.7109375" style="0" customWidth="1"/>
  </cols>
  <sheetData>
    <row r="1" spans="1:34" ht="21.75" customHeight="1">
      <c r="A1" s="66" t="s">
        <v>42</v>
      </c>
      <c r="B1" s="55"/>
      <c r="C1" s="55"/>
      <c r="D1" s="55"/>
      <c r="E1" s="55"/>
      <c r="F1" s="96"/>
      <c r="G1" s="97"/>
      <c r="H1" s="55"/>
      <c r="I1" s="55"/>
      <c r="J1" s="55"/>
      <c r="K1" s="55"/>
      <c r="L1" s="90"/>
      <c r="M1" s="67"/>
      <c r="N1" s="90"/>
      <c r="O1" s="90"/>
      <c r="P1" s="95"/>
      <c r="Q1" s="62"/>
      <c r="R1" s="62"/>
      <c r="S1" s="95"/>
      <c r="T1" s="62"/>
      <c r="U1" s="62"/>
      <c r="V1" s="95"/>
      <c r="W1" s="62"/>
      <c r="X1" s="62"/>
      <c r="Y1" s="95"/>
      <c r="Z1" s="62"/>
      <c r="AA1" s="62"/>
      <c r="AB1" s="62"/>
      <c r="AC1" s="62"/>
      <c r="AD1" s="62"/>
      <c r="AE1" s="95"/>
      <c r="AF1" s="90"/>
      <c r="AG1" s="72"/>
      <c r="AH1" s="65"/>
    </row>
    <row r="2" spans="1:34" ht="20.25" customHeight="1">
      <c r="A2" s="67" t="s">
        <v>26</v>
      </c>
      <c r="B2" s="67"/>
      <c r="C2" s="55"/>
      <c r="D2" s="55"/>
      <c r="E2" s="55"/>
      <c r="F2" s="105" t="s">
        <v>62</v>
      </c>
      <c r="G2" s="105"/>
      <c r="H2" s="68"/>
      <c r="I2" s="68"/>
      <c r="J2" s="68"/>
      <c r="K2" s="68"/>
      <c r="L2" s="69"/>
      <c r="M2" s="58" t="s">
        <v>11</v>
      </c>
      <c r="N2" s="69"/>
      <c r="O2" s="69"/>
      <c r="P2" s="58" t="s">
        <v>12</v>
      </c>
      <c r="Q2" s="70"/>
      <c r="R2" s="70"/>
      <c r="S2" s="58" t="s">
        <v>13</v>
      </c>
      <c r="T2" s="70"/>
      <c r="U2" s="70"/>
      <c r="V2" s="58" t="s">
        <v>14</v>
      </c>
      <c r="W2" s="70"/>
      <c r="X2" s="70"/>
      <c r="Y2" s="58" t="s">
        <v>15</v>
      </c>
      <c r="Z2" s="70"/>
      <c r="AA2" s="70"/>
      <c r="AB2" s="70" t="s">
        <v>16</v>
      </c>
      <c r="AC2" s="70"/>
      <c r="AD2" s="70"/>
      <c r="AE2" s="58" t="s">
        <v>31</v>
      </c>
      <c r="AF2" s="71"/>
      <c r="AG2" s="72"/>
      <c r="AH2" s="65"/>
    </row>
    <row r="3" spans="1:40" s="3" customFormat="1" ht="63.75" thickBot="1">
      <c r="A3" s="73" t="s">
        <v>27</v>
      </c>
      <c r="B3" s="74" t="s">
        <v>18</v>
      </c>
      <c r="C3" s="74" t="s">
        <v>2</v>
      </c>
      <c r="D3" s="74" t="s">
        <v>3</v>
      </c>
      <c r="E3" s="74" t="s">
        <v>4</v>
      </c>
      <c r="F3" s="75" t="s">
        <v>2</v>
      </c>
      <c r="G3" s="76" t="s">
        <v>3</v>
      </c>
      <c r="H3" s="74" t="s">
        <v>2</v>
      </c>
      <c r="I3" s="74" t="s">
        <v>3</v>
      </c>
      <c r="J3" s="74" t="s">
        <v>2</v>
      </c>
      <c r="K3" s="74" t="s">
        <v>3</v>
      </c>
      <c r="L3" s="75" t="s">
        <v>2</v>
      </c>
      <c r="M3" s="74" t="s">
        <v>10</v>
      </c>
      <c r="N3" s="75" t="s">
        <v>4</v>
      </c>
      <c r="O3" s="77" t="s">
        <v>2</v>
      </c>
      <c r="P3" s="78" t="s">
        <v>10</v>
      </c>
      <c r="Q3" s="77" t="s">
        <v>4</v>
      </c>
      <c r="R3" s="77" t="s">
        <v>2</v>
      </c>
      <c r="S3" s="78" t="s">
        <v>10</v>
      </c>
      <c r="T3" s="77" t="s">
        <v>4</v>
      </c>
      <c r="U3" s="77" t="s">
        <v>2</v>
      </c>
      <c r="V3" s="78" t="s">
        <v>10</v>
      </c>
      <c r="W3" s="77" t="s">
        <v>4</v>
      </c>
      <c r="X3" s="77" t="s">
        <v>2</v>
      </c>
      <c r="Y3" s="78" t="s">
        <v>10</v>
      </c>
      <c r="Z3" s="77" t="s">
        <v>4</v>
      </c>
      <c r="AA3" s="77" t="s">
        <v>2</v>
      </c>
      <c r="AB3" s="78" t="s">
        <v>10</v>
      </c>
      <c r="AC3" s="77" t="s">
        <v>4</v>
      </c>
      <c r="AD3" s="77" t="s">
        <v>2</v>
      </c>
      <c r="AE3" s="78" t="s">
        <v>10</v>
      </c>
      <c r="AF3" s="77" t="s">
        <v>4</v>
      </c>
      <c r="AG3" s="79" t="s">
        <v>19</v>
      </c>
      <c r="AH3" s="74" t="s">
        <v>20</v>
      </c>
      <c r="AN3" s="29" t="s">
        <v>23</v>
      </c>
    </row>
    <row r="4" spans="1:45" ht="13.5" thickBot="1">
      <c r="A4" s="67" t="s">
        <v>36</v>
      </c>
      <c r="B4" s="65">
        <v>16</v>
      </c>
      <c r="C4" s="98"/>
      <c r="D4" s="81"/>
      <c r="E4" s="58"/>
      <c r="F4" s="92">
        <v>51.2</v>
      </c>
      <c r="G4" s="83">
        <f>IF(sec(F4)&lt;sec(AO$6),(sec(AO$6)-sec(F4))*$AO$7,IF(sec(F4)&lt;=sec(AO$5),0,(sec(F4)-sec(AO$5))*$AO$8))</f>
        <v>18</v>
      </c>
      <c r="H4" s="99"/>
      <c r="I4" s="58">
        <f>IF(sec(H4)&lt;sec(AQ$6),(sec(AQ$6)-sec(H4))*$AQ$7,IF(sec(H4)&lt;=sec(AQ$5),0,(sec(H4)-sec(AQ$5))*$AQ$8))</f>
        <v>0</v>
      </c>
      <c r="J4" s="99"/>
      <c r="K4" s="58">
        <f>IF(sec(J4)&lt;sec(AS$6),(sec(AS$6)-sec(J4))*$AS$7,IF(sec(J4)&lt;=sec(AS$5),0,(sec(J4)-sec(AS$5))*$AS$8))</f>
        <v>0</v>
      </c>
      <c r="L4" s="92">
        <v>1.17</v>
      </c>
      <c r="M4" s="81">
        <f>IF(sec(L4)&lt;sec(AM$11),(sec(AM$11)-sec(L4))*$AM$12,IF(sec(L4)&lt;=sec(AM$10),0,(sec(L4)-sec(AM$10))*$AM$13))</f>
        <v>15.4</v>
      </c>
      <c r="N4" s="70"/>
      <c r="O4" s="92">
        <v>0.59</v>
      </c>
      <c r="P4" s="81">
        <f>IF(sec(O4)&lt;sec(AM$11),(sec(AM$11)-sec(O4))*$AM$12,IF(sec(O4)&lt;=sec(AM$10),0,(sec(O4)-sec(AM$10))*$AM$13))</f>
        <v>11.8</v>
      </c>
      <c r="Q4" s="70"/>
      <c r="R4" s="92">
        <v>0.37</v>
      </c>
      <c r="S4" s="81">
        <f>IF(sec(R4)&lt;sec(AM$11),(sec(AM$11)-sec(R4))*$AM$12,IF(sec(R4)&lt;=sec(AM$10),0,(sec(R4)-sec(AM$10))*$AM$13))</f>
        <v>7.4</v>
      </c>
      <c r="T4" s="70"/>
      <c r="U4" s="92">
        <v>0.56</v>
      </c>
      <c r="V4" s="81">
        <f>IF(sec(U4)&lt;sec(AM$11),(sec(AM$11)-sec(U4))*$AM$12,IF(sec(U4)&lt;=sec(AM$10),0,(sec(U4)-sec(AM$10))*$AM$13))</f>
        <v>11.200000000000003</v>
      </c>
      <c r="W4" s="70"/>
      <c r="X4" s="92">
        <v>0.59</v>
      </c>
      <c r="Y4" s="81">
        <f>IF(sec(X4)&lt;sec(AM$11),(sec(AM$11)-sec(X4))*$AM$12,IF(sec(X4)&lt;=sec(AM$10),0,(sec(X4)-sec(AM$10))*$AM$13))</f>
        <v>11.8</v>
      </c>
      <c r="Z4" s="70"/>
      <c r="AA4" s="92">
        <v>1</v>
      </c>
      <c r="AB4" s="81">
        <f>IF(sec(AA4)&lt;sec(AP$11),(sec(AP$11)-sec(AA4))*$AM$12,IF(sec(AA4)&lt;=sec(AP$10),0,(sec(AA4)-sec(AP$10))*$AM$13))</f>
        <v>12</v>
      </c>
      <c r="AC4" s="70"/>
      <c r="AD4" s="92"/>
      <c r="AE4" s="81">
        <f>IF(sec(AD4)&lt;sec(AM$11),(sec(AM$11)-sec(AD4))*$AM$12,IF(sec(AD4)&lt;=sec(AM$10),0,(sec(AD4)-sec(AM$10))*$AM$13))</f>
        <v>0</v>
      </c>
      <c r="AF4" s="85"/>
      <c r="AG4" s="72">
        <f>AF4+AE4+Z4+Y4+W4+V4+T4+S4+Q4+P4+N4+M4+K4+G4+AB4+AC4</f>
        <v>87.6</v>
      </c>
      <c r="AH4" s="65">
        <v>1</v>
      </c>
      <c r="AK4" s="15" t="s">
        <v>5</v>
      </c>
      <c r="AL4" s="41"/>
      <c r="AM4" s="47"/>
      <c r="AN4" s="15" t="s">
        <v>6</v>
      </c>
      <c r="AO4" s="47"/>
      <c r="AP4" s="15" t="s">
        <v>8</v>
      </c>
      <c r="AQ4" s="47"/>
      <c r="AR4" s="15" t="s">
        <v>9</v>
      </c>
      <c r="AS4" s="47"/>
    </row>
    <row r="5" spans="1:45" ht="12.75">
      <c r="A5" s="95" t="s">
        <v>32</v>
      </c>
      <c r="B5" s="65">
        <v>12</v>
      </c>
      <c r="C5" s="98"/>
      <c r="D5" s="81"/>
      <c r="E5" s="65"/>
      <c r="F5" s="92">
        <v>49</v>
      </c>
      <c r="G5" s="83">
        <f>IF(sec(F5)&lt;sec(AO$6),(sec(AO$6)-sec(F5))*$AO$7,IF(sec(F5)&lt;=sec(AO$5),0,(sec(F5)-sec(AO$5))*$AO$8))</f>
        <v>32.00000000000005</v>
      </c>
      <c r="H5" s="98"/>
      <c r="I5" s="81">
        <f>IF(sec(H5)&lt;sec(AQ$6),(sec(AQ$6)-sec(H5))*$AQ$7,IF(sec(H5)&lt;=sec(AQ$5),0,(sec(H5)-sec(AQ$5))*$AQ$8))</f>
        <v>0</v>
      </c>
      <c r="J5" s="98"/>
      <c r="K5" s="81">
        <f>IF(sec(J5)&lt;sec(AS$6),(sec(AS$6)-sec(J5))*$AS$7,IF(sec(J5)&lt;=sec(AS$5),0,(sec(J5)-sec(AS$5))*$AS$8))</f>
        <v>0</v>
      </c>
      <c r="L5" s="100">
        <v>1.22</v>
      </c>
      <c r="M5" s="81">
        <f>IF(sec(L5)&lt;sec(AM$11),(sec(AM$11)-sec(L5))*$AM$12,IF(sec(L5)&lt;=sec(AM$10),0,(sec(L5)-sec(AM$10))*$AM$13))</f>
        <v>16.400000000000002</v>
      </c>
      <c r="N5" s="70"/>
      <c r="O5" s="100">
        <v>0.49</v>
      </c>
      <c r="P5" s="81">
        <f>IF(sec(O5)&lt;sec(AM$11),(sec(AM$11)-sec(O5))*$AM$12,IF(sec(O5)&lt;=sec(AM$10),0,(sec(O5)-sec(AM$10))*$AM$13))</f>
        <v>9.8</v>
      </c>
      <c r="Q5" s="85"/>
      <c r="R5" s="100">
        <v>0.34</v>
      </c>
      <c r="S5" s="81">
        <f>IF(sec(R5)&lt;sec(AM$11),(sec(AM$11)-sec(R5))*$AM$12,IF(sec(R5)&lt;=sec(AM$10),0,(sec(R5)-sec(AM$10))*$AM$13))</f>
        <v>6.800000000000001</v>
      </c>
      <c r="T5" s="85"/>
      <c r="U5" s="100">
        <v>0.51</v>
      </c>
      <c r="V5" s="81">
        <f>IF(sec(U5)&lt;sec(AM$11),(sec(AM$11)-sec(U5))*$AM$12,IF(sec(U5)&lt;=sec(AM$10),0,(sec(U5)-sec(AM$10))*$AM$13))</f>
        <v>10.200000000000001</v>
      </c>
      <c r="W5" s="85"/>
      <c r="X5" s="100">
        <v>0.49</v>
      </c>
      <c r="Y5" s="81">
        <f>IF(sec(X5)&lt;sec(AM$11),(sec(AM$11)-sec(X5))*$AM$12,IF(sec(X5)&lt;=sec(AM$10),0,(sec(X5)-sec(AM$10))*$AM$13))</f>
        <v>9.8</v>
      </c>
      <c r="Z5" s="85"/>
      <c r="AA5" s="85">
        <v>0.54</v>
      </c>
      <c r="AB5" s="81">
        <f>IF(sec(AA5)&lt;sec(AP$11),(sec(AP$11)-sec(AA5))*$AM$12,IF(sec(AA5)&lt;=sec(AP$10),0,(sec(AA5)-sec(AP$10))*$AM$13))</f>
        <v>10.8</v>
      </c>
      <c r="AC5" s="85"/>
      <c r="AD5" s="100"/>
      <c r="AE5" s="81">
        <f>IF(sec(AD5)&lt;sec(AM$11),(sec(AM$11)-sec(AD5))*$AM$12,IF(sec(AD5)&lt;=sec(AM$10),0,(sec(AD5)-sec(AM$10))*$AM$13))</f>
        <v>0</v>
      </c>
      <c r="AF5" s="85"/>
      <c r="AG5" s="72">
        <f>AF5+AE5+Z5+Y5+W5+V5+T5+S5+Q5+P5+N5+M5+K5+G5+AB5+AC5</f>
        <v>95.80000000000005</v>
      </c>
      <c r="AH5" s="65">
        <v>2</v>
      </c>
      <c r="AK5" s="48" t="s">
        <v>17</v>
      </c>
      <c r="AL5" s="49">
        <v>2.1</v>
      </c>
      <c r="AM5" s="1"/>
      <c r="AN5" s="7" t="s">
        <v>1</v>
      </c>
      <c r="AO5" s="8">
        <v>56.2</v>
      </c>
      <c r="AP5" s="7" t="s">
        <v>1</v>
      </c>
      <c r="AQ5" s="8">
        <v>12</v>
      </c>
      <c r="AR5" s="7" t="s">
        <v>1</v>
      </c>
      <c r="AS5" s="8">
        <v>35</v>
      </c>
    </row>
    <row r="6" spans="1:45" ht="12.75">
      <c r="A6" s="95" t="s">
        <v>33</v>
      </c>
      <c r="B6" s="65">
        <v>13</v>
      </c>
      <c r="C6" s="98"/>
      <c r="D6" s="81"/>
      <c r="E6" s="65"/>
      <c r="F6" s="100">
        <v>50.45</v>
      </c>
      <c r="G6" s="83">
        <f>IF(sec(F6)&lt;sec(AO$6),(sec(AO$6)-sec(F6))*$AO$7,IF(sec(F6)&lt;=sec(AO$5),0,(sec(F6)-sec(AO$5))*$AO$8))</f>
        <v>21.5</v>
      </c>
      <c r="H6" s="98"/>
      <c r="I6" s="81">
        <f>IF(sec(H6)&lt;sec(AQ$6),(sec(AQ$6)-sec(H6))*$AQ$7,IF(sec(H6)&lt;=sec(AQ$5),0,(sec(H6)-sec(AQ$5))*$AQ$8))</f>
        <v>0</v>
      </c>
      <c r="J6" s="98"/>
      <c r="K6" s="81">
        <f>IF(sec(J6)&lt;sec(AS$6),(sec(AS$6)-sec(J6))*$AS$7,IF(sec(J6)&lt;=sec(AS$5),0,(sec(J6)-sec(AS$5))*$AS$8))</f>
        <v>0</v>
      </c>
      <c r="L6" s="100">
        <v>1.32</v>
      </c>
      <c r="M6" s="81">
        <f>IF(sec(L6)&lt;sec(AM$11),(sec(AM$11)-sec(L6))*$AM$12,IF(sec(L6)&lt;=sec(AM$10),0,(sec(L6)-sec(AM$10))*$AM$13))</f>
        <v>18.400000000000002</v>
      </c>
      <c r="N6" s="85"/>
      <c r="O6" s="100">
        <v>0.53</v>
      </c>
      <c r="P6" s="81">
        <f>IF(sec(O6)&lt;sec(AM$11),(sec(AM$11)-sec(O6))*$AM$12,IF(sec(O6)&lt;=sec(AM$10),0,(sec(O6)-sec(AM$10))*$AM$13))</f>
        <v>10.600000000000001</v>
      </c>
      <c r="Q6" s="85"/>
      <c r="R6" s="100">
        <v>0.43</v>
      </c>
      <c r="S6" s="81">
        <f>IF(sec(R6)&lt;sec(AM$11),(sec(AM$11)-sec(R6))*$AM$12,IF(sec(R6)&lt;=sec(AM$10),0,(sec(R6)-sec(AM$10))*$AM$13))</f>
        <v>8.6</v>
      </c>
      <c r="T6" s="85"/>
      <c r="U6" s="100">
        <v>0.59</v>
      </c>
      <c r="V6" s="81">
        <f>IF(sec(U6)&lt;sec(AM$11),(sec(AM$11)-sec(U6))*$AM$12,IF(sec(U6)&lt;=sec(AM$10),0,(sec(U6)-sec(AM$10))*$AM$13))</f>
        <v>11.8</v>
      </c>
      <c r="W6" s="85"/>
      <c r="X6" s="100">
        <v>1.01</v>
      </c>
      <c r="Y6" s="81">
        <f>IF(sec(X6)&lt;sec(AM$11),(sec(AM$11)-sec(X6))*$AM$12,IF(sec(X6)&lt;=sec(AM$10),0,(sec(X6)-sec(AM$10))*$AM$13))</f>
        <v>12.200000000000001</v>
      </c>
      <c r="Z6" s="85"/>
      <c r="AA6" s="85">
        <v>1.08</v>
      </c>
      <c r="AB6" s="81">
        <f>IF(sec(AA6)&lt;sec(AP$11),(sec(AP$11)-sec(AA6))*$AM$12,IF(sec(AA6)&lt;=sec(AP$10),0,(sec(AA6)-sec(AP$10))*$AM$13))</f>
        <v>13.600000000000001</v>
      </c>
      <c r="AC6" s="85"/>
      <c r="AD6" s="100"/>
      <c r="AE6" s="81">
        <f>IF(sec(AD6)&lt;sec(AM$11),(sec(AM$11)-sec(AD6))*$AM$12,IF(sec(AD6)&lt;=sec(AM$10),0,(sec(AD6)-sec(AM$10))*$AM$13))</f>
        <v>0</v>
      </c>
      <c r="AF6" s="85"/>
      <c r="AG6" s="72">
        <f>AF6+AE6+Z6+Y6+W6+V6+T6+S6+Q6+P6+N6+M6+K6+G6+AB6+AC6</f>
        <v>96.70000000000002</v>
      </c>
      <c r="AH6" s="65">
        <v>3</v>
      </c>
      <c r="AK6" s="7" t="s">
        <v>7</v>
      </c>
      <c r="AL6" s="14">
        <v>0</v>
      </c>
      <c r="AM6" s="2"/>
      <c r="AN6" s="7" t="s">
        <v>7</v>
      </c>
      <c r="AO6" s="8">
        <v>54.2</v>
      </c>
      <c r="AP6" s="7" t="s">
        <v>7</v>
      </c>
      <c r="AQ6" s="8">
        <v>0</v>
      </c>
      <c r="AR6" s="7" t="s">
        <v>7</v>
      </c>
      <c r="AS6" s="8">
        <v>0</v>
      </c>
    </row>
    <row r="7" spans="1:45" ht="12.75">
      <c r="A7" s="95" t="s">
        <v>35</v>
      </c>
      <c r="B7" s="65">
        <v>15</v>
      </c>
      <c r="C7" s="98"/>
      <c r="D7" s="81"/>
      <c r="E7" s="65"/>
      <c r="F7" s="100">
        <v>55.07</v>
      </c>
      <c r="G7" s="83">
        <f>IF(sec(F7)&lt;sec(AO$6),(sec(AO$6)-sec(F7))*$AO$7,IF(sec(F7)&lt;=sec(AO$5),0,(sec(F7)-sec(AO$5))*$AO$8))</f>
        <v>0</v>
      </c>
      <c r="H7" s="98"/>
      <c r="I7" s="81">
        <f>IF(sec(H7)&lt;sec(AQ$6),(sec(AQ$6)-sec(H7))*$AQ$7,IF(sec(H7)&lt;=sec(AQ$5),0,(sec(H7)-sec(AQ$5))*$AQ$8))</f>
        <v>0</v>
      </c>
      <c r="J7" s="98"/>
      <c r="K7" s="81">
        <f>IF(sec(J7)&lt;sec(AS$6),(sec(AS$6)-sec(J7))*$AS$7,IF(sec(J7)&lt;=sec(AS$5),0,(sec(J7)-sec(AS$5))*$AS$8))</f>
        <v>0</v>
      </c>
      <c r="L7" s="100">
        <v>1.29</v>
      </c>
      <c r="M7" s="81">
        <f>IF(sec(L7)&lt;sec(AM$11),(sec(AM$11)-sec(L7))*$AM$12,IF(sec(L7)&lt;=sec(AM$10),0,(sec(L7)-sec(AM$10))*$AM$13))</f>
        <v>17.8</v>
      </c>
      <c r="N7" s="85"/>
      <c r="O7" s="100">
        <v>0.56</v>
      </c>
      <c r="P7" s="81">
        <f>IF(sec(O7)&lt;sec(AM$11),(sec(AM$11)-sec(O7))*$AM$12,IF(sec(O7)&lt;=sec(AM$10),0,(sec(O7)-sec(AM$10))*$AM$13))</f>
        <v>11.200000000000003</v>
      </c>
      <c r="Q7" s="85"/>
      <c r="R7" s="100">
        <v>0.45</v>
      </c>
      <c r="S7" s="81">
        <f>IF(sec(R7)&lt;sec(AM$11),(sec(AM$11)-sec(R7))*$AM$12,IF(sec(R7)&lt;=sec(AM$10),0,(sec(R7)-sec(AM$10))*$AM$13))</f>
        <v>9</v>
      </c>
      <c r="T7" s="85"/>
      <c r="U7" s="100">
        <v>1.16</v>
      </c>
      <c r="V7" s="81">
        <f>IF(sec(U7)&lt;sec(AM$11),(sec(AM$11)-sec(U7))*$AM$12,IF(sec(U7)&lt;=sec(AM$10),0,(sec(U7)-sec(AM$10))*$AM$13))</f>
        <v>15.200000000000001</v>
      </c>
      <c r="W7" s="85"/>
      <c r="X7" s="100">
        <v>1.02</v>
      </c>
      <c r="Y7" s="81">
        <f>IF(sec(X7)&lt;sec(AM$11),(sec(AM$11)-sec(X7))*$AM$12,IF(sec(X7)&lt;=sec(AM$10),0,(sec(X7)-sec(AM$10))*$AM$13))</f>
        <v>12.4</v>
      </c>
      <c r="Z7" s="85"/>
      <c r="AA7" s="100">
        <v>1.1</v>
      </c>
      <c r="AB7" s="81">
        <f>IF(sec(AA7)&lt;sec(AP$11),(sec(AP$11)-sec(AA7))*$AM$12,IF(sec(AA7)&lt;=sec(AP$10),0,(sec(AA7)-sec(AP$10))*$AM$13))</f>
        <v>14.000000000000004</v>
      </c>
      <c r="AC7" s="85">
        <v>5</v>
      </c>
      <c r="AD7" s="100"/>
      <c r="AE7" s="81">
        <f>IF(sec(AD7)&lt;sec(AM$11),(sec(AM$11)-sec(AD7))*$AM$12,IF(sec(AD7)&lt;=sec(AM$10),0,(sec(AD7)-sec(AM$10))*$AM$13))</f>
        <v>0</v>
      </c>
      <c r="AF7" s="85"/>
      <c r="AG7" s="72">
        <f>AF7+AE7+Z7+Y7+W7+V7+T7+S7+Q7+P7+N7+M7+K7+G7+AB7+AC7</f>
        <v>84.60000000000001</v>
      </c>
      <c r="AH7" s="65" t="s">
        <v>60</v>
      </c>
      <c r="AK7" s="7" t="s">
        <v>7</v>
      </c>
      <c r="AL7" s="14">
        <v>0.1</v>
      </c>
      <c r="AM7" s="2"/>
      <c r="AN7" s="7" t="s">
        <v>0</v>
      </c>
      <c r="AO7" s="8">
        <v>0.1</v>
      </c>
      <c r="AP7" s="7" t="s">
        <v>0</v>
      </c>
      <c r="AQ7" s="8">
        <v>0.1</v>
      </c>
      <c r="AR7" s="7" t="s">
        <v>0</v>
      </c>
      <c r="AS7" s="8">
        <v>0.1</v>
      </c>
    </row>
    <row r="8" spans="1:47" ht="12.75" customHeight="1" thickBot="1">
      <c r="A8" s="59" t="s">
        <v>34</v>
      </c>
      <c r="B8" s="87">
        <v>14</v>
      </c>
      <c r="C8" s="101"/>
      <c r="D8" s="81"/>
      <c r="E8" s="87"/>
      <c r="F8" s="102">
        <v>54.23</v>
      </c>
      <c r="G8" s="83">
        <f>IF(sec(F8)&lt;sec(AO$6),(sec(AO$6)-sec(F8))*$AO$7,IF(sec(F8)&lt;=sec(AO$5),0,(sec(F8)-sec(AO$5))*$AO$8))</f>
        <v>0</v>
      </c>
      <c r="H8" s="101"/>
      <c r="I8" s="81">
        <f>IF(sec(H8)&lt;sec(AQ$6),(sec(AQ$6)-sec(H8))*$AQ$7,IF(sec(H8)&lt;=sec(AQ$5),0,(sec(H8)-sec(AQ$5))*$AQ$8))</f>
        <v>0</v>
      </c>
      <c r="J8" s="101"/>
      <c r="K8" s="81">
        <f>IF(sec(J8)&lt;sec(AS$6),(sec(AS$6)-sec(J8))*$AS$7,IF(sec(J8)&lt;=sec(AS$5),0,(sec(J8)-sec(AS$5))*$AS$8))</f>
        <v>0</v>
      </c>
      <c r="L8" s="103">
        <v>1.31</v>
      </c>
      <c r="M8" s="81">
        <f>IF(sec(L8)&lt;sec(AM$11),(sec(AM$11)-sec(L8))*$AM$12,IF(sec(L8)&lt;=sec(AM$10),0,(sec(L8)-sec(AM$10))*$AM$13))</f>
        <v>18.2</v>
      </c>
      <c r="N8" s="91"/>
      <c r="O8" s="103">
        <v>0.58</v>
      </c>
      <c r="P8" s="81">
        <f>IF(sec(O8)&lt;sec(AM$11),(sec(AM$11)-sec(O8))*$AM$12,IF(sec(O8)&lt;=sec(AM$10),0,(sec(O8)-sec(AM$10))*$AM$13))</f>
        <v>11.6</v>
      </c>
      <c r="Q8" s="91"/>
      <c r="R8" s="103">
        <v>0.47</v>
      </c>
      <c r="S8" s="81">
        <f>IF(sec(R8)&lt;sec(AM$11),(sec(AM$11)-sec(R8))*$AM$12,IF(sec(R8)&lt;=sec(AM$10),0,(sec(R8)-sec(AM$10))*$AM$13))</f>
        <v>9.4</v>
      </c>
      <c r="T8" s="91"/>
      <c r="U8" s="103">
        <v>1.07</v>
      </c>
      <c r="V8" s="81">
        <f>IF(sec(U8)&lt;sec(AM$11),(sec(AM$11)-sec(U8))*$AM$12,IF(sec(U8)&lt;=sec(AM$10),0,(sec(U8)-sec(AM$10))*$AM$13))</f>
        <v>13.4</v>
      </c>
      <c r="W8" s="91"/>
      <c r="X8" s="103">
        <v>1.02</v>
      </c>
      <c r="Y8" s="81">
        <f>IF(sec(X8)&lt;sec(AM$11),(sec(AM$11)-sec(X8))*$AM$12,IF(sec(X8)&lt;=sec(AM$10),0,(sec(X8)-sec(AM$10))*$AM$13))</f>
        <v>12.4</v>
      </c>
      <c r="Z8" s="91"/>
      <c r="AA8" s="91">
        <v>1.48</v>
      </c>
      <c r="AB8" s="81">
        <f>IF(sec(AA8)&lt;sec(AP$11),(sec(AP$11)-sec(AA8))*$AM$12,IF(sec(AA8)&lt;=sec(AP$10),0,(sec(AA8)-sec(AP$10))*$AM$13))</f>
        <v>21.6</v>
      </c>
      <c r="AC8" s="91"/>
      <c r="AD8" s="103"/>
      <c r="AE8" s="81">
        <f>IF(sec(AD8)&lt;sec(AM$11),(sec(AM$11)-sec(AD8))*$AM$12,IF(sec(AD8)&lt;=sec(AM$10),0,(sec(AD8)-sec(AM$10))*$AM$13))</f>
        <v>0</v>
      </c>
      <c r="AF8" s="91"/>
      <c r="AG8" s="72">
        <f>AF8+AE8+Z8+Y8+W8+V8+T8+S8+Q8+P8+N8+M8+K8+G8+AB8+AC8</f>
        <v>86.6</v>
      </c>
      <c r="AH8" s="65" t="s">
        <v>60</v>
      </c>
      <c r="AK8" s="9" t="s">
        <v>17</v>
      </c>
      <c r="AL8" s="31">
        <v>0.2</v>
      </c>
      <c r="AM8" s="5"/>
      <c r="AN8" s="9" t="s">
        <v>1</v>
      </c>
      <c r="AO8" s="30">
        <v>0.2</v>
      </c>
      <c r="AP8" s="9" t="s">
        <v>1</v>
      </c>
      <c r="AQ8" s="30">
        <v>0.2</v>
      </c>
      <c r="AR8" s="9" t="s">
        <v>1</v>
      </c>
      <c r="AS8" s="30">
        <v>0.2</v>
      </c>
      <c r="AT8" s="6"/>
      <c r="AU8" s="6"/>
    </row>
    <row r="9" spans="1:42" ht="20.25" customHeight="1" thickBot="1">
      <c r="A9" s="73" t="s">
        <v>25</v>
      </c>
      <c r="B9" s="104"/>
      <c r="C9" s="104"/>
      <c r="D9" s="104"/>
      <c r="E9" s="104"/>
      <c r="F9" s="105" t="s">
        <v>62</v>
      </c>
      <c r="G9" s="105"/>
      <c r="H9" s="68"/>
      <c r="I9" s="68"/>
      <c r="J9" s="68"/>
      <c r="K9" s="68"/>
      <c r="L9" s="69"/>
      <c r="M9" s="58" t="s">
        <v>11</v>
      </c>
      <c r="N9" s="69"/>
      <c r="O9" s="69"/>
      <c r="P9" s="58" t="s">
        <v>12</v>
      </c>
      <c r="Q9" s="70"/>
      <c r="R9" s="70"/>
      <c r="S9" s="58" t="s">
        <v>13</v>
      </c>
      <c r="T9" s="70"/>
      <c r="U9" s="70"/>
      <c r="V9" s="58" t="s">
        <v>14</v>
      </c>
      <c r="W9" s="70"/>
      <c r="X9" s="70"/>
      <c r="Y9" s="58" t="s">
        <v>15</v>
      </c>
      <c r="Z9" s="70"/>
      <c r="AA9" s="70"/>
      <c r="AB9" s="58" t="s">
        <v>16</v>
      </c>
      <c r="AC9" s="70"/>
      <c r="AD9" s="70"/>
      <c r="AE9" s="58" t="s">
        <v>31</v>
      </c>
      <c r="AF9" s="71"/>
      <c r="AG9" s="72"/>
      <c r="AH9" s="74"/>
      <c r="AK9" s="20"/>
      <c r="AL9" s="4" t="s">
        <v>30</v>
      </c>
      <c r="AM9" s="4"/>
      <c r="AN9" s="20"/>
      <c r="AO9" s="4"/>
      <c r="AP9" s="4"/>
    </row>
    <row r="10" spans="1:42" ht="12.75">
      <c r="A10" s="67" t="s">
        <v>63</v>
      </c>
      <c r="B10" s="65">
        <v>39</v>
      </c>
      <c r="C10" s="80"/>
      <c r="D10" s="81"/>
      <c r="E10" s="67"/>
      <c r="F10" s="82">
        <v>55.1</v>
      </c>
      <c r="G10" s="83">
        <f>IF(sec(F10)&lt;sec(AO$6),(sec(AO$6)-sec(F10))*$AO$7,IF(sec(F10)&lt;=sec(AO$5),0,(sec(F10)-sec(AO$5))*$AO$8))</f>
        <v>0</v>
      </c>
      <c r="H10" s="80">
        <v>0</v>
      </c>
      <c r="I10" s="81">
        <f>IF(sec(H10)&lt;sec(AQ$6),(sec(AQ$6)-sec(H10))*$AQ$7,IF(sec(H10)&lt;=sec(AQ$5),0,(sec(H10)-sec(AQ$5))*$AQ$8))</f>
        <v>0</v>
      </c>
      <c r="J10" s="80">
        <v>0</v>
      </c>
      <c r="K10" s="81">
        <f>IF(sec(J10)&lt;sec(AS$6),(sec(AS$6)-sec(J10))*$AS$7,IF(sec(J10)&lt;=sec(AS$5),0,(sec(J10)-sec(AS$5))*$AS$8))</f>
        <v>0</v>
      </c>
      <c r="L10" s="82">
        <v>1.17</v>
      </c>
      <c r="M10" s="81">
        <f>IF(sec(L10)&lt;sec(AM$11),(sec(AM$11)-sec(L10))*$AM$12,IF(sec(L10)&lt;=sec(AM$10),0,(sec(L10)-sec(AM$10))*$AM$13))</f>
        <v>15.4</v>
      </c>
      <c r="N10" s="84"/>
      <c r="O10" s="82">
        <v>0.43</v>
      </c>
      <c r="P10" s="81">
        <f>IF(sec(O10)&lt;sec(AM$11),(sec(AM$11)-sec(O10))*$AM$12,IF(sec(O10)&lt;=sec(AM$10),0,(sec(O10)-sec(AM$10))*$AM$13))</f>
        <v>8.6</v>
      </c>
      <c r="Q10" s="84"/>
      <c r="R10" s="82">
        <v>0.35</v>
      </c>
      <c r="S10" s="81">
        <f>IF(sec(R10)&lt;sec(AM$11),(sec(AM$11)-sec(R10))*$AM$12,IF(sec(R10)&lt;=sec(AM$10),0,(sec(R10)-sec(AM$10))*$AM$13))</f>
        <v>7</v>
      </c>
      <c r="T10" s="84"/>
      <c r="U10" s="82">
        <v>0.49</v>
      </c>
      <c r="V10" s="81">
        <f>IF(sec(U10)&lt;sec(AM$11),(sec(AM$11)-sec(U10))*$AM$12,IF(sec(U10)&lt;=sec(AM$10),0,(sec(U10)-sec(AM$10))*$AM$13))</f>
        <v>9.8</v>
      </c>
      <c r="W10" s="84"/>
      <c r="X10" s="82">
        <v>0.44</v>
      </c>
      <c r="Y10" s="81">
        <f>IF(sec(X10)&lt;sec(AM$11),(sec(AM$11)-sec(X10))*$AM$12,IF(sec(X10)&lt;=sec(AM$10),0,(sec(X10)-sec(AM$10))*$AM$13))</f>
        <v>8.8</v>
      </c>
      <c r="Z10" s="84"/>
      <c r="AA10" s="84">
        <v>0.49</v>
      </c>
      <c r="AB10" s="81">
        <f>IF(sec(AA10)&lt;sec(AP$11),(sec(AP$11)-sec(AA10))*$AM$12,IF(sec(AA10)&lt;=sec(AP$10),0,(sec(AA10)-sec(AP$10))*$AM$13))</f>
        <v>9.8</v>
      </c>
      <c r="AC10" s="84"/>
      <c r="AD10" s="82"/>
      <c r="AE10" s="81">
        <f>IF(sec(AD10)&lt;sec(AM$11),(sec(AM$11)-sec(AD10))*$AM$12,IF(sec(AD10)&lt;=sec(AM$10),0,(sec(AD10)-sec(AM$10))*$AM$13))</f>
        <v>0</v>
      </c>
      <c r="AF10" s="84"/>
      <c r="AG10" s="72">
        <f>AF10+AE10+Z10+Y10+W10+V10+T10+S10+Q10+P10+N10+M10+K10+G10+AB10+AC10</f>
        <v>59.400000000000006</v>
      </c>
      <c r="AH10" s="65">
        <v>1</v>
      </c>
      <c r="AK10" s="13"/>
      <c r="AL10" s="48" t="s">
        <v>17</v>
      </c>
      <c r="AM10" s="50">
        <v>0</v>
      </c>
      <c r="AN10" s="20"/>
      <c r="AO10" s="14"/>
      <c r="AP10" s="4"/>
    </row>
    <row r="11" spans="1:42" ht="12.75">
      <c r="A11" s="67" t="s">
        <v>39</v>
      </c>
      <c r="B11" s="65">
        <v>17</v>
      </c>
      <c r="C11" s="80"/>
      <c r="D11" s="81"/>
      <c r="E11" s="67"/>
      <c r="F11" s="82">
        <v>55.3</v>
      </c>
      <c r="G11" s="83">
        <f>IF(sec(F11)&lt;sec(AO$6),(sec(AO$6)-sec(F11))*$AO$7,IF(sec(F11)&lt;=sec(AO$5),0,(sec(F11)-sec(AO$5))*$AO$8))</f>
        <v>0</v>
      </c>
      <c r="H11" s="80">
        <v>0</v>
      </c>
      <c r="I11" s="81">
        <f>IF(sec(H11)&lt;sec(AQ$6),(sec(AQ$6)-sec(H11))*$AQ$7,IF(sec(H11)&lt;=sec(AQ$5),0,(sec(H11)-sec(AQ$5))*$AQ$8))</f>
        <v>0</v>
      </c>
      <c r="J11" s="80">
        <v>0</v>
      </c>
      <c r="K11" s="81">
        <f>IF(sec(J11)&lt;sec(AS$6),(sec(AS$6)-sec(J11))*$AS$7,IF(sec(J11)&lt;=sec(AS$5),0,(sec(J11)-sec(AS$5))*$AS$8))</f>
        <v>0</v>
      </c>
      <c r="L11" s="82">
        <v>1.21</v>
      </c>
      <c r="M11" s="81">
        <f>IF(sec(L11)&lt;sec(AM$11),(sec(AM$11)-sec(L11))*$AM$12,IF(sec(L11)&lt;=sec(AM$10),0,(sec(L11)-sec(AM$10))*$AM$13))</f>
        <v>16.2</v>
      </c>
      <c r="N11" s="84"/>
      <c r="O11" s="82">
        <v>0.49</v>
      </c>
      <c r="P11" s="81">
        <f>IF(sec(O11)&lt;sec(AM$11),(sec(AM$11)-sec(O11))*$AM$12,IF(sec(O11)&lt;=sec(AM$10),0,(sec(O11)-sec(AM$10))*$AM$13))</f>
        <v>9.8</v>
      </c>
      <c r="Q11" s="84"/>
      <c r="R11" s="82">
        <v>0.37</v>
      </c>
      <c r="S11" s="81">
        <f>IF(sec(R11)&lt;sec(AM$11),(sec(AM$11)-sec(R11))*$AM$12,IF(sec(R11)&lt;=sec(AM$10),0,(sec(R11)-sec(AM$10))*$AM$13))</f>
        <v>7.4</v>
      </c>
      <c r="T11" s="84"/>
      <c r="U11" s="82">
        <v>0.54</v>
      </c>
      <c r="V11" s="81">
        <f>IF(sec(U11)&lt;sec(AM$11),(sec(AM$11)-sec(U11))*$AM$12,IF(sec(U11)&lt;=sec(AM$10),0,(sec(U11)-sec(AM$10))*$AM$13))</f>
        <v>10.8</v>
      </c>
      <c r="W11" s="84"/>
      <c r="X11" s="82">
        <v>0.53</v>
      </c>
      <c r="Y11" s="81">
        <f>IF(sec(X11)&lt;sec(AM$11),(sec(AM$11)-sec(X11))*$AM$12,IF(sec(X11)&lt;=sec(AM$10),0,(sec(X11)-sec(AM$10))*$AM$13))</f>
        <v>10.600000000000001</v>
      </c>
      <c r="Z11" s="84"/>
      <c r="AA11" s="84">
        <v>0.55</v>
      </c>
      <c r="AB11" s="81">
        <f>IF(sec(AA11)&lt;sec(AP$11),(sec(AP$11)-sec(AA11))*$AM$12,IF(sec(AA11)&lt;=sec(AP$10),0,(sec(AA11)-sec(AP$10))*$AM$13))</f>
        <v>11.000000000000002</v>
      </c>
      <c r="AC11" s="84"/>
      <c r="AD11" s="82"/>
      <c r="AE11" s="81">
        <f>IF(sec(AD11)&lt;sec(AM$11),(sec(AM$11)-sec(AD11))*$AM$12,IF(sec(AD11)&lt;=sec(AM$10),0,(sec(AD11)-sec(AM$10))*$AM$13))</f>
        <v>0</v>
      </c>
      <c r="AF11" s="84"/>
      <c r="AG11" s="72">
        <f>AF11+AE11+Z11+Y11+W11+V11+T11+S11+Q11+P11+N11+M11+K11+G11+AB11+AC11</f>
        <v>65.80000000000001</v>
      </c>
      <c r="AH11" s="65">
        <v>2</v>
      </c>
      <c r="AK11" s="13"/>
      <c r="AL11" s="7" t="s">
        <v>7</v>
      </c>
      <c r="AM11" s="23">
        <v>0</v>
      </c>
      <c r="AN11" s="20"/>
      <c r="AO11" s="14"/>
      <c r="AP11" s="4"/>
    </row>
    <row r="12" spans="1:42" ht="12.75">
      <c r="A12" s="55" t="s">
        <v>37</v>
      </c>
      <c r="B12" s="87">
        <v>9</v>
      </c>
      <c r="C12" s="88"/>
      <c r="D12" s="81"/>
      <c r="E12" s="55"/>
      <c r="F12" s="89">
        <v>53</v>
      </c>
      <c r="G12" s="83">
        <f>IF(sec(F12)&lt;sec(AO$6),(sec(AO$6)-sec(F12))*$AO$7,IF(sec(F12)&lt;=sec(AO$5),0,(sec(F12)-sec(AO$5))*$AO$8))</f>
        <v>8.000000000000046</v>
      </c>
      <c r="H12" s="88">
        <v>0</v>
      </c>
      <c r="I12" s="81">
        <f>IF(sec(H12)&lt;sec(AQ$6),(sec(AQ$6)-sec(H12))*$AQ$7,IF(sec(H12)&lt;=sec(AQ$5),0,(sec(H12)-sec(AQ$5))*$AQ$8))</f>
        <v>0</v>
      </c>
      <c r="J12" s="88">
        <v>0</v>
      </c>
      <c r="K12" s="81">
        <f>IF(sec(J12)&lt;sec(AS$6),(sec(AS$6)-sec(J12))*$AS$7,IF(sec(J12)&lt;=sec(AS$5),0,(sec(J12)-sec(AS$5))*$AS$8))</f>
        <v>0</v>
      </c>
      <c r="L12" s="89">
        <v>1.24</v>
      </c>
      <c r="M12" s="81">
        <f>IF(sec(L12)&lt;sec(AM$11),(sec(AM$11)-sec(L12))*$AM$12,IF(sec(L12)&lt;=sec(AM$10),0,(sec(L12)-sec(AM$10))*$AM$13))</f>
        <v>16.8</v>
      </c>
      <c r="N12" s="90"/>
      <c r="O12" s="89">
        <v>0.48</v>
      </c>
      <c r="P12" s="81">
        <f>IF(sec(O12)&lt;sec(AM$11),(sec(AM$11)-sec(O12))*$AM$12,IF(sec(O12)&lt;=sec(AM$10),0,(sec(O12)-sec(AM$10))*$AM$13))</f>
        <v>9.600000000000001</v>
      </c>
      <c r="Q12" s="90"/>
      <c r="R12" s="89">
        <v>0.38</v>
      </c>
      <c r="S12" s="81">
        <f>IF(sec(R12)&lt;sec(AM$11),(sec(AM$11)-sec(R12))*$AM$12,IF(sec(R12)&lt;=sec(AM$10),0,(sec(R12)-sec(AM$10))*$AM$13))</f>
        <v>7.6000000000000005</v>
      </c>
      <c r="T12" s="90"/>
      <c r="U12" s="89">
        <v>0.51</v>
      </c>
      <c r="V12" s="81">
        <f>IF(sec(U12)&lt;sec(AM$11),(sec(AM$11)-sec(U12))*$AM$12,IF(sec(U12)&lt;=sec(AM$10),0,(sec(U12)-sec(AM$10))*$AM$13))</f>
        <v>10.200000000000001</v>
      </c>
      <c r="W12" s="90"/>
      <c r="X12" s="89">
        <v>0.54</v>
      </c>
      <c r="Y12" s="81">
        <f>IF(sec(X12)&lt;sec(AM$11),(sec(AM$11)-sec(X12))*$AM$12,IF(sec(X12)&lt;=sec(AM$10),0,(sec(X12)-sec(AM$10))*$AM$13))</f>
        <v>10.8</v>
      </c>
      <c r="Z12" s="90"/>
      <c r="AA12" s="89">
        <v>0.5</v>
      </c>
      <c r="AB12" s="81">
        <f>IF(sec(AA12)&lt;sec(AP$11),(sec(AP$11)-sec(AA12))*$AM$12,IF(sec(AA12)&lt;=sec(AP$10),0,(sec(AA12)-sec(AP$10))*$AM$13))</f>
        <v>10</v>
      </c>
      <c r="AC12" s="90"/>
      <c r="AD12" s="89"/>
      <c r="AE12" s="81">
        <f>IF(sec(AD12)&lt;sec(AM$11),(sec(AM$11)-sec(AD12))*$AM$12,IF(sec(AD12)&lt;=sec(AM$10),0,(sec(AD12)-sec(AM$10))*$AM$13))</f>
        <v>0</v>
      </c>
      <c r="AF12" s="90"/>
      <c r="AG12" s="72">
        <f>AF12+AE12+Z12+Y12+W12+V12+T12+S12+Q12+P12+N12+M12+K12+G12+AB12+AC12</f>
        <v>73.00000000000004</v>
      </c>
      <c r="AH12" s="65">
        <v>3</v>
      </c>
      <c r="AK12" s="13"/>
      <c r="AL12" s="7" t="s">
        <v>7</v>
      </c>
      <c r="AM12" s="23">
        <v>0.1</v>
      </c>
      <c r="AN12" s="20"/>
      <c r="AO12" s="14"/>
      <c r="AP12" s="4"/>
    </row>
    <row r="13" spans="1:42" ht="13.5" thickBot="1">
      <c r="A13" s="55" t="s">
        <v>38</v>
      </c>
      <c r="B13" s="87">
        <v>7</v>
      </c>
      <c r="C13" s="88"/>
      <c r="D13" s="81"/>
      <c r="E13" s="55"/>
      <c r="F13" s="60">
        <v>54.35</v>
      </c>
      <c r="G13" s="83">
        <f>IF(sec(F13)&lt;sec(AO$6),(sec(AO$6)-sec(F13))*$AO$7,IF(sec(F13)&lt;=sec(AO$5),0,(sec(F13)-sec(AO$5))*$AO$8))</f>
        <v>0</v>
      </c>
      <c r="H13" s="88">
        <v>0</v>
      </c>
      <c r="I13" s="81">
        <f>IF(sec(H13)&lt;sec(AQ$6),(sec(AQ$6)-sec(H13))*$AQ$7,IF(sec(H13)&lt;=sec(AQ$5),0,(sec(H13)-sec(AQ$5))*$AQ$8))</f>
        <v>0</v>
      </c>
      <c r="J13" s="88">
        <v>0</v>
      </c>
      <c r="K13" s="81">
        <f>IF(sec(J13)&lt;sec(AS$6),(sec(AS$6)-sec(J13))*$AS$7,IF(sec(J13)&lt;=sec(AS$5),0,(sec(J13)-sec(AS$5))*$AS$8))</f>
        <v>0</v>
      </c>
      <c r="L13" s="89">
        <v>1.41</v>
      </c>
      <c r="M13" s="81">
        <f>IF(sec(L13)&lt;sec(AM$11),(sec(AM$11)-sec(L13))*$AM$12,IF(sec(L13)&lt;=sec(AM$10),0,(sec(L13)-sec(AM$10))*$AM$13))</f>
        <v>20.200000000000003</v>
      </c>
      <c r="N13" s="90"/>
      <c r="O13" s="89">
        <v>1.07</v>
      </c>
      <c r="P13" s="81">
        <f>IF(sec(O13)&lt;sec(AM$11),(sec(AM$11)-sec(O13))*$AM$12,IF(sec(O13)&lt;=sec(AM$10),0,(sec(O13)-sec(AM$10))*$AM$13))</f>
        <v>13.4</v>
      </c>
      <c r="Q13" s="90"/>
      <c r="R13" s="89">
        <v>0.57</v>
      </c>
      <c r="S13" s="81">
        <f>IF(sec(R13)&lt;sec(AM$11),(sec(AM$11)-sec(R13))*$AM$12,IF(sec(R13)&lt;=sec(AM$10),0,(sec(R13)-sec(AM$10))*$AM$13))</f>
        <v>11.399999999999999</v>
      </c>
      <c r="T13" s="90"/>
      <c r="U13" s="89">
        <v>1.1</v>
      </c>
      <c r="V13" s="81">
        <f>IF(sec(U13)&lt;sec(AM$11),(sec(AM$11)-sec(U13))*$AM$12,IF(sec(U13)&lt;=sec(AM$10),0,(sec(U13)-sec(AM$10))*$AM$13))</f>
        <v>14.000000000000004</v>
      </c>
      <c r="W13" s="90"/>
      <c r="X13" s="89">
        <v>1.13</v>
      </c>
      <c r="Y13" s="81">
        <f>IF(sec(X13)&lt;sec(AM$11),(sec(AM$11)-sec(X13))*$AM$12,IF(sec(X13)&lt;=sec(AM$10),0,(sec(X13)-sec(AM$10))*$AM$13))</f>
        <v>14.599999999999998</v>
      </c>
      <c r="Z13" s="90"/>
      <c r="AA13" s="90">
        <v>1.07</v>
      </c>
      <c r="AB13" s="81">
        <f>IF(sec(AA13)&lt;sec(AP$11),(sec(AP$11)-sec(AA13))*$AM$12,IF(sec(AA13)&lt;=sec(AP$10),0,(sec(AA13)-sec(AP$10))*$AM$13))</f>
        <v>13.4</v>
      </c>
      <c r="AC13" s="90"/>
      <c r="AD13" s="89"/>
      <c r="AE13" s="81">
        <f>IF(sec(AD13)&lt;sec(AM$11),(sec(AM$11)-sec(AD13))*$AM$12,IF(sec(AD13)&lt;=sec(AM$10),0,(sec(AD13)-sec(AM$10))*$AM$13))</f>
        <v>0</v>
      </c>
      <c r="AF13" s="90"/>
      <c r="AG13" s="72">
        <f>AF13+AE13+Z13+Y13+W13+V13+T13+S13+Q13+P13+N13+M13+K13+G13+AB13+AC13</f>
        <v>87</v>
      </c>
      <c r="AH13" s="65">
        <v>4</v>
      </c>
      <c r="AK13" s="13"/>
      <c r="AL13" s="51" t="s">
        <v>17</v>
      </c>
      <c r="AM13" s="32">
        <v>0.2</v>
      </c>
      <c r="AN13" s="20"/>
      <c r="AO13" s="14"/>
      <c r="AP13" s="4"/>
    </row>
    <row r="14" spans="1:34" ht="20.25" customHeight="1">
      <c r="A14" s="67" t="s">
        <v>29</v>
      </c>
      <c r="B14" s="87"/>
      <c r="C14" s="88"/>
      <c r="D14" s="81"/>
      <c r="E14" s="55"/>
      <c r="F14" s="105" t="s">
        <v>62</v>
      </c>
      <c r="G14" s="105"/>
      <c r="H14" s="68"/>
      <c r="I14" s="68"/>
      <c r="J14" s="68"/>
      <c r="K14" s="68"/>
      <c r="L14" s="69"/>
      <c r="M14" s="58" t="s">
        <v>11</v>
      </c>
      <c r="N14" s="69"/>
      <c r="O14" s="69"/>
      <c r="P14" s="58" t="s">
        <v>12</v>
      </c>
      <c r="Q14" s="70"/>
      <c r="R14" s="70"/>
      <c r="S14" s="58" t="s">
        <v>13</v>
      </c>
      <c r="T14" s="70"/>
      <c r="U14" s="70"/>
      <c r="V14" s="58" t="s">
        <v>14</v>
      </c>
      <c r="W14" s="70"/>
      <c r="X14" s="70"/>
      <c r="Y14" s="58" t="s">
        <v>15</v>
      </c>
      <c r="Z14" s="70"/>
      <c r="AA14" s="70"/>
      <c r="AB14" s="58" t="s">
        <v>16</v>
      </c>
      <c r="AC14" s="70"/>
      <c r="AD14" s="70"/>
      <c r="AE14" s="58" t="s">
        <v>31</v>
      </c>
      <c r="AF14" s="62"/>
      <c r="AG14" s="72"/>
      <c r="AH14" s="65"/>
    </row>
    <row r="15" spans="1:34" ht="12.75">
      <c r="A15" s="67" t="s">
        <v>40</v>
      </c>
      <c r="B15" s="65">
        <v>10</v>
      </c>
      <c r="C15" s="80"/>
      <c r="D15" s="81"/>
      <c r="E15" s="67"/>
      <c r="F15" s="82">
        <v>52.1</v>
      </c>
      <c r="G15" s="83">
        <f>IF(sec(F15)&lt;sec(AO$6),(sec(AO$6)-sec(F15))*$AO$7,IF(sec(F15)&lt;=sec(AO$5),0,(sec(F15)-sec(AO$5))*$AO$8))</f>
        <v>13.000000000000046</v>
      </c>
      <c r="H15" s="80">
        <v>0</v>
      </c>
      <c r="I15" s="81">
        <f>IF(sec(H15)&lt;sec(AQ$6),(sec(AQ$6)-sec(H15))*$AQ$7,IF(sec(H15)&lt;=sec(AQ$5),0,(sec(H15)-sec(AQ$5))*$AQ$8))</f>
        <v>0</v>
      </c>
      <c r="J15" s="80">
        <v>0</v>
      </c>
      <c r="K15" s="81">
        <f>IF(sec(J15)&lt;sec(AS$6),(sec(AS$6)-sec(J15))*$AS$7,IF(sec(J15)&lt;=sec(AS$5),0,(sec(J15)-sec(AS$5))*$AS$8))</f>
        <v>0</v>
      </c>
      <c r="L15" s="82">
        <v>1.36</v>
      </c>
      <c r="M15" s="81">
        <f>IF(sec(L15)&lt;sec(AM$11),(sec(AM$11)-sec(L15))*$AM$12,IF(sec(L15)&lt;=sec(AM$10),0,(sec(L15)-sec(AM$10))*$AM$13))</f>
        <v>19.200000000000003</v>
      </c>
      <c r="N15" s="84"/>
      <c r="O15" s="82">
        <v>0.54</v>
      </c>
      <c r="P15" s="81">
        <f>IF(sec(O15)&lt;sec(AM$11),(sec(AM$11)-sec(O15))*$AM$12,IF(sec(O15)&lt;=sec(AM$10),0,(sec(O15)-sec(AM$10))*$AM$13))</f>
        <v>10.8</v>
      </c>
      <c r="Q15" s="84"/>
      <c r="R15" s="82">
        <v>0.41</v>
      </c>
      <c r="S15" s="81">
        <f>IF(sec(R15)&lt;sec(AM$11),(sec(AM$11)-sec(R15))*$AM$12,IF(sec(R15)&lt;=sec(AM$10),0,(sec(R15)-sec(AM$10))*$AM$13))</f>
        <v>8.200000000000001</v>
      </c>
      <c r="T15" s="84"/>
      <c r="U15" s="82">
        <v>1.01</v>
      </c>
      <c r="V15" s="81">
        <f>IF(sec(U15)&lt;sec(AM$11),(sec(AM$11)-sec(U15))*$AM$12,IF(sec(U15)&lt;=sec(AM$10),0,(sec(U15)-sec(AM$10))*$AM$13))</f>
        <v>12.200000000000001</v>
      </c>
      <c r="W15" s="84"/>
      <c r="X15" s="82">
        <v>1.02</v>
      </c>
      <c r="Y15" s="81">
        <f>IF(sec(X15)&lt;sec(AM$11),(sec(AM$11)-sec(X15))*$AM$12,IF(sec(X15)&lt;=sec(AM$10),0,(sec(X15)-sec(AM$10))*$AM$13))</f>
        <v>12.4</v>
      </c>
      <c r="Z15" s="84"/>
      <c r="AA15" s="84">
        <v>1.02</v>
      </c>
      <c r="AB15" s="81">
        <f>IF(sec(AA15)&lt;sec(AP$11),(sec(AP$11)-sec(AA15))*$AM$12,IF(sec(AA15)&lt;=sec(AP$10),0,(sec(AA15)-sec(AP$10))*$AM$13))</f>
        <v>12.4</v>
      </c>
      <c r="AC15" s="84"/>
      <c r="AD15" s="82"/>
      <c r="AE15" s="81">
        <f>IF(sec(AD15)&lt;sec(AM$11),(sec(AM$11)-sec(AD15))*$AM$12,IF(sec(AD15)&lt;=sec(AM$10),0,(sec(AD15)-sec(AM$10))*$AM$13))</f>
        <v>0</v>
      </c>
      <c r="AF15" s="84"/>
      <c r="AG15" s="72">
        <f>AF15+AE15+Z15+Y15+W15+V15+T15+S15+Q15+P15+N15+M15+K15+G15+AB15+AC15</f>
        <v>88.20000000000006</v>
      </c>
      <c r="AH15" s="65">
        <v>1</v>
      </c>
    </row>
    <row r="16" spans="1:34" ht="12.75">
      <c r="A16" s="59" t="s">
        <v>41</v>
      </c>
      <c r="B16" s="87">
        <v>11</v>
      </c>
      <c r="C16" s="88"/>
      <c r="D16" s="81"/>
      <c r="E16" s="55"/>
      <c r="F16" s="89">
        <v>40.13</v>
      </c>
      <c r="G16" s="83">
        <f>IF(sec(F16)&lt;sec(AO$6),(sec(AO$6)-sec(F16))*$AO$7,IF(sec(F16)&lt;=sec(AO$5),0,(sec(F16)-sec(AO$5))*$AO$8))</f>
        <v>84.7</v>
      </c>
      <c r="H16" s="88">
        <v>0</v>
      </c>
      <c r="I16" s="81">
        <f>IF(sec(H16)&lt;sec(AQ$6),(sec(AQ$6)-sec(H16))*$AQ$7,IF(sec(H16)&lt;=sec(AQ$5),0,(sec(H16)-sec(AQ$5))*$AQ$8))</f>
        <v>0</v>
      </c>
      <c r="J16" s="88">
        <v>0</v>
      </c>
      <c r="K16" s="81">
        <f>IF(sec(J16)&lt;sec(AS$6),(sec(AS$6)-sec(J16))*$AS$7,IF(sec(J16)&lt;=sec(AS$5),0,(sec(J16)-sec(AS$5))*$AS$8))</f>
        <v>0</v>
      </c>
      <c r="L16" s="89">
        <v>1.4</v>
      </c>
      <c r="M16" s="81">
        <f>IF(sec(L16)&lt;sec(AM$11),(sec(AM$11)-sec(L16))*$AM$12,IF(sec(L16)&lt;=sec(AM$10),0,(sec(L16)-sec(AM$10))*$AM$13))</f>
        <v>20</v>
      </c>
      <c r="N16" s="90"/>
      <c r="O16" s="89">
        <v>1.04</v>
      </c>
      <c r="P16" s="81">
        <f>IF(sec(O16)&lt;sec(AM$11),(sec(AM$11)-sec(O16))*$AM$12,IF(sec(O16)&lt;=sec(AM$10),0,(sec(O16)-sec(AM$10))*$AM$13))</f>
        <v>12.8</v>
      </c>
      <c r="Q16" s="90"/>
      <c r="R16" s="89">
        <v>0.47</v>
      </c>
      <c r="S16" s="81">
        <f>IF(sec(R16)&lt;sec(AM$11),(sec(AM$11)-sec(R16))*$AM$12,IF(sec(R16)&lt;=sec(AM$10),0,(sec(R16)-sec(AM$10))*$AM$13))</f>
        <v>9.4</v>
      </c>
      <c r="T16" s="90"/>
      <c r="U16" s="89">
        <v>1.15</v>
      </c>
      <c r="V16" s="81">
        <f>IF(sec(U16)&lt;sec(AM$11),(sec(AM$11)-sec(U16))*$AM$12,IF(sec(U16)&lt;=sec(AM$10),0,(sec(U16)-sec(AM$10))*$AM$13))</f>
        <v>14.999999999999998</v>
      </c>
      <c r="W16" s="90"/>
      <c r="X16" s="89">
        <v>1.03</v>
      </c>
      <c r="Y16" s="81">
        <f>IF(sec(X16)&lt;sec(AM$11),(sec(AM$11)-sec(X16))*$AM$12,IF(sec(X16)&lt;=sec(AM$10),0,(sec(X16)-sec(AM$10))*$AM$13))</f>
        <v>12.600000000000001</v>
      </c>
      <c r="Z16" s="90"/>
      <c r="AA16" s="89">
        <v>1</v>
      </c>
      <c r="AB16" s="81">
        <f>IF(sec(AA16)&lt;sec(AP$11),(sec(AP$11)-sec(AA16))*$AM$12,IF(sec(AA16)&lt;=sec(AP$10),0,(sec(AA16)-sec(AP$10))*$AM$13))</f>
        <v>12</v>
      </c>
      <c r="AC16" s="90"/>
      <c r="AD16" s="89"/>
      <c r="AE16" s="81">
        <f>IF(sec(AD16)&lt;sec(AM$11),(sec(AM$11)-sec(AD16))*$AM$12,IF(sec(AD16)&lt;=sec(AM$10),0,(sec(AD16)-sec(AM$10))*$AM$13))</f>
        <v>0</v>
      </c>
      <c r="AF16" s="90"/>
      <c r="AG16" s="72">
        <f>AF16+AE16+Z16+Y16+W16+V16+T16+S16+Q16+P16+N16+M16+K16+G16+AB16+AC16</f>
        <v>166.5</v>
      </c>
      <c r="AH16" s="65">
        <v>2</v>
      </c>
    </row>
    <row r="17" spans="1:34" ht="12.75">
      <c r="A17" s="59"/>
      <c r="B17" s="87"/>
      <c r="C17" s="88"/>
      <c r="D17" s="81"/>
      <c r="E17" s="55"/>
      <c r="F17" s="89"/>
      <c r="G17" s="83">
        <f>IF(sec(F17)&lt;sec(AO$6),(sec(AO$6)-sec(F17))*$AO$7,IF(sec(F17)&lt;=sec(AO$5),0,(sec(F17)-sec(AO$5))*$AO$8))</f>
        <v>326.00000000000006</v>
      </c>
      <c r="H17" s="88"/>
      <c r="I17" s="81"/>
      <c r="J17" s="88"/>
      <c r="K17" s="81"/>
      <c r="L17" s="89"/>
      <c r="M17" s="81">
        <f>IF(sec(L17)&lt;sec(AM$11),(sec(AM$11)-sec(L17))*$AM$12,IF(sec(L17)&lt;=sec(AM$10),0,(sec(L17)-sec(AM$10))*$AM$13))</f>
        <v>0</v>
      </c>
      <c r="N17" s="90"/>
      <c r="O17" s="89"/>
      <c r="P17" s="81">
        <f>IF(sec(O17)&lt;sec(AM$11),(sec(AM$11)-sec(O17))*$AM$12,IF(sec(O17)&lt;=sec(AM$10),0,(sec(O17)-sec(AM$10))*$AM$13))</f>
        <v>0</v>
      </c>
      <c r="Q17" s="90"/>
      <c r="R17" s="89"/>
      <c r="S17" s="81">
        <f>IF(sec(R17)&lt;sec(AM$11),(sec(AM$11)-sec(R17))*$AM$12,IF(sec(R17)&lt;=sec(AM$10),0,(sec(R17)-sec(AM$10))*$AM$13))</f>
        <v>0</v>
      </c>
      <c r="T17" s="90"/>
      <c r="U17" s="89"/>
      <c r="V17" s="81">
        <f>IF(sec(U17)&lt;sec(AM$11),(sec(AM$11)-sec(U17))*$AM$12,IF(sec(U17)&lt;=sec(AM$10),0,(sec(U17)-sec(AM$10))*$AM$13))</f>
        <v>0</v>
      </c>
      <c r="W17" s="90"/>
      <c r="X17" s="89"/>
      <c r="Y17" s="81">
        <f>IF(sec(X17)&lt;sec(AM$11),(sec(AM$11)-sec(X17))*$AM$12,IF(sec(X17)&lt;=sec(AM$10),0,(sec(X17)-sec(AM$10))*$AM$13))</f>
        <v>0</v>
      </c>
      <c r="Z17" s="90"/>
      <c r="AA17" s="90"/>
      <c r="AB17" s="81">
        <f>IF(sec(AA17)&lt;sec(AP$11),(sec(AP$11)-sec(AA17))*$AM$12,IF(sec(AA17)&lt;=sec(AP$10),0,(sec(AA17)-sec(AP$10))*$AM$13))</f>
        <v>0</v>
      </c>
      <c r="AC17" s="90"/>
      <c r="AD17" s="89"/>
      <c r="AE17" s="81">
        <f>IF(sec(AD17)&lt;sec(AM$11),(sec(AM$11)-sec(AD17))*$AM$12,IF(sec(AD17)&lt;=sec(AM$10),0,(sec(AD17)-sec(AM$10))*$AM$13))</f>
        <v>0</v>
      </c>
      <c r="AF17" s="90"/>
      <c r="AG17" s="72">
        <f>AF17+AE17+Z17+Y17+W17+V17+T17+S17+Q17+P17+N17+M17+K17+G17+AB17+AC17</f>
        <v>326.00000000000006</v>
      </c>
      <c r="AH17" s="65"/>
    </row>
    <row r="18" spans="1:34" ht="12.75">
      <c r="A18" s="55"/>
      <c r="B18" s="87"/>
      <c r="C18" s="88"/>
      <c r="D18" s="81"/>
      <c r="E18" s="55"/>
      <c r="F18" s="89"/>
      <c r="G18" s="61"/>
      <c r="H18" s="88"/>
      <c r="I18" s="81"/>
      <c r="J18" s="88"/>
      <c r="K18" s="81"/>
      <c r="L18" s="89"/>
      <c r="M18" s="58"/>
      <c r="N18" s="90"/>
      <c r="O18" s="89"/>
      <c r="P18" s="58"/>
      <c r="Q18" s="90"/>
      <c r="R18" s="89"/>
      <c r="S18" s="58"/>
      <c r="T18" s="90"/>
      <c r="U18" s="89"/>
      <c r="V18" s="58"/>
      <c r="W18" s="90"/>
      <c r="X18" s="89"/>
      <c r="Y18" s="58"/>
      <c r="Z18" s="90"/>
      <c r="AA18" s="90"/>
      <c r="AB18" s="90"/>
      <c r="AC18" s="90"/>
      <c r="AD18" s="89"/>
      <c r="AE18" s="58"/>
      <c r="AF18" s="90"/>
      <c r="AG18" s="72"/>
      <c r="AH18" s="65"/>
    </row>
    <row r="19" spans="1:34" ht="12.75">
      <c r="A19" s="45"/>
      <c r="B19" s="19"/>
      <c r="C19" s="11"/>
      <c r="D19" s="12"/>
      <c r="E19" s="4"/>
      <c r="F19" s="34"/>
      <c r="G19" s="26"/>
      <c r="H19" s="11"/>
      <c r="I19" s="12"/>
      <c r="J19" s="11"/>
      <c r="K19" s="12"/>
      <c r="L19" s="34"/>
      <c r="M19" s="16"/>
      <c r="N19" s="37"/>
      <c r="O19" s="34"/>
      <c r="P19" s="16"/>
      <c r="Q19" s="37"/>
      <c r="R19" s="34"/>
      <c r="S19" s="16"/>
      <c r="T19" s="37"/>
      <c r="U19" s="34"/>
      <c r="V19" s="16"/>
      <c r="W19" s="37"/>
      <c r="X19" s="34"/>
      <c r="Y19" s="16"/>
      <c r="Z19" s="37"/>
      <c r="AA19" s="37"/>
      <c r="AB19" s="37"/>
      <c r="AC19" s="37"/>
      <c r="AD19" s="34"/>
      <c r="AE19" s="16"/>
      <c r="AF19" s="37"/>
      <c r="AG19" s="39"/>
      <c r="AH19" s="44"/>
    </row>
    <row r="20" spans="1:34" ht="12.75">
      <c r="A20" s="4"/>
      <c r="B20" s="19"/>
      <c r="C20" s="11"/>
      <c r="D20" s="12"/>
      <c r="E20" s="4"/>
      <c r="F20" s="34"/>
      <c r="G20" s="26"/>
      <c r="H20" s="11"/>
      <c r="I20" s="12"/>
      <c r="J20" s="11"/>
      <c r="K20" s="12"/>
      <c r="L20" s="34"/>
      <c r="M20" s="16"/>
      <c r="N20" s="37"/>
      <c r="O20" s="34"/>
      <c r="P20" s="16"/>
      <c r="Q20" s="37"/>
      <c r="R20" s="34"/>
      <c r="S20" s="16"/>
      <c r="T20" s="37"/>
      <c r="U20" s="34"/>
      <c r="V20" s="16"/>
      <c r="W20" s="37"/>
      <c r="X20" s="34"/>
      <c r="Y20" s="16"/>
      <c r="Z20" s="37"/>
      <c r="AA20" s="37"/>
      <c r="AB20" s="37"/>
      <c r="AC20" s="37"/>
      <c r="AD20" s="34"/>
      <c r="AE20" s="16"/>
      <c r="AF20" s="37"/>
      <c r="AG20" s="39"/>
      <c r="AH20" s="44"/>
    </row>
    <row r="21" spans="1:34" ht="12.75">
      <c r="A21" s="4"/>
      <c r="B21" s="19"/>
      <c r="C21" s="11"/>
      <c r="D21" s="12"/>
      <c r="E21" s="4"/>
      <c r="F21" s="34"/>
      <c r="G21" s="26"/>
      <c r="H21" s="11"/>
      <c r="I21" s="12"/>
      <c r="J21" s="11"/>
      <c r="K21" s="12"/>
      <c r="L21" s="34"/>
      <c r="M21" s="16"/>
      <c r="N21" s="37"/>
      <c r="O21" s="34"/>
      <c r="P21" s="16"/>
      <c r="Q21" s="37"/>
      <c r="R21" s="34"/>
      <c r="S21" s="16"/>
      <c r="T21" s="37"/>
      <c r="U21" s="34"/>
      <c r="V21" s="16"/>
      <c r="W21" s="37"/>
      <c r="X21" s="34"/>
      <c r="Y21" s="16"/>
      <c r="Z21" s="37"/>
      <c r="AA21" s="37"/>
      <c r="AB21" s="37"/>
      <c r="AC21" s="37"/>
      <c r="AD21" s="34"/>
      <c r="AE21" s="16"/>
      <c r="AF21" s="37"/>
      <c r="AG21" s="39"/>
      <c r="AH21" s="44"/>
    </row>
    <row r="22" spans="2:33" ht="12.75">
      <c r="B22" s="18"/>
      <c r="C22" s="17"/>
      <c r="D22" s="16"/>
      <c r="E22" s="22"/>
      <c r="F22" s="33"/>
      <c r="G22" s="26"/>
      <c r="H22" s="17"/>
      <c r="I22" s="16"/>
      <c r="J22" s="17"/>
      <c r="K22" s="16"/>
      <c r="L22" s="33"/>
      <c r="M22" s="16"/>
      <c r="N22" s="36"/>
      <c r="O22" s="33"/>
      <c r="P22" s="16"/>
      <c r="Q22" s="36"/>
      <c r="R22" s="33"/>
      <c r="S22" s="16"/>
      <c r="T22" s="36"/>
      <c r="U22" s="33"/>
      <c r="V22" s="16"/>
      <c r="W22" s="36"/>
      <c r="X22" s="33"/>
      <c r="Y22" s="16"/>
      <c r="Z22" s="36"/>
      <c r="AA22" s="36"/>
      <c r="AB22" s="36"/>
      <c r="AC22" s="36"/>
      <c r="AD22" s="33"/>
      <c r="AE22" s="16"/>
      <c r="AF22" s="36"/>
      <c r="AG22" s="40"/>
    </row>
    <row r="23" spans="2:33" ht="12.75">
      <c r="B23" s="18"/>
      <c r="C23" s="17"/>
      <c r="D23" s="16"/>
      <c r="E23" s="22"/>
      <c r="F23" s="33"/>
      <c r="G23" s="26"/>
      <c r="H23" s="17"/>
      <c r="I23" s="16"/>
      <c r="J23" s="17"/>
      <c r="K23" s="16"/>
      <c r="L23" s="33"/>
      <c r="M23" s="16"/>
      <c r="N23" s="36"/>
      <c r="O23" s="33"/>
      <c r="P23" s="16"/>
      <c r="Q23" s="36"/>
      <c r="R23" s="33"/>
      <c r="S23" s="16"/>
      <c r="T23" s="36"/>
      <c r="U23" s="33"/>
      <c r="V23" s="16"/>
      <c r="W23" s="36"/>
      <c r="X23" s="33"/>
      <c r="Y23" s="16"/>
      <c r="Z23" s="36"/>
      <c r="AA23" s="36"/>
      <c r="AB23" s="36"/>
      <c r="AC23" s="36"/>
      <c r="AD23" s="33"/>
      <c r="AE23" s="16"/>
      <c r="AF23" s="36"/>
      <c r="AG23" s="40"/>
    </row>
    <row r="24" spans="2:33" ht="12.75">
      <c r="B24" s="18"/>
      <c r="C24" s="17"/>
      <c r="D24" s="16"/>
      <c r="E24" s="22"/>
      <c r="F24" s="33"/>
      <c r="G24" s="26"/>
      <c r="H24" s="17"/>
      <c r="I24" s="16"/>
      <c r="J24" s="17"/>
      <c r="K24" s="16"/>
      <c r="L24" s="33"/>
      <c r="M24" s="16"/>
      <c r="N24" s="36"/>
      <c r="O24" s="33"/>
      <c r="P24" s="16"/>
      <c r="Q24" s="36"/>
      <c r="R24" s="33"/>
      <c r="S24" s="16"/>
      <c r="T24" s="36"/>
      <c r="U24" s="33"/>
      <c r="V24" s="16"/>
      <c r="W24" s="36"/>
      <c r="X24" s="33"/>
      <c r="Y24" s="16"/>
      <c r="Z24" s="36"/>
      <c r="AA24" s="36"/>
      <c r="AB24" s="36"/>
      <c r="AC24" s="36"/>
      <c r="AD24" s="33"/>
      <c r="AE24" s="16"/>
      <c r="AF24" s="36"/>
      <c r="AG24" s="40"/>
    </row>
    <row r="25" spans="6:33" ht="12.75">
      <c r="F25"/>
      <c r="G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6:33" ht="12.75">
      <c r="F26"/>
      <c r="G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6:33" ht="12.75">
      <c r="F27"/>
      <c r="G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6:33" ht="12.75">
      <c r="F28"/>
      <c r="G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6:33" ht="12.75">
      <c r="F29"/>
      <c r="G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6:33" ht="12.75">
      <c r="F30"/>
      <c r="G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6:33" ht="12.75">
      <c r="F31"/>
      <c r="G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6:33" ht="12.75">
      <c r="F32"/>
      <c r="G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6:33" ht="12.75">
      <c r="F33"/>
      <c r="G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6:33" ht="12.75">
      <c r="F34"/>
      <c r="G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6:33" ht="12.75">
      <c r="F35"/>
      <c r="G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6:33" ht="12.75">
      <c r="F36"/>
      <c r="G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6:33" ht="12.75">
      <c r="F37"/>
      <c r="G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6:33" ht="12.75">
      <c r="F38"/>
      <c r="G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6:33" ht="12.75">
      <c r="F39"/>
      <c r="G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6:33" ht="12.75">
      <c r="F40"/>
      <c r="G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6:33" ht="12.75">
      <c r="F41"/>
      <c r="G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6:33" ht="12.75">
      <c r="F42"/>
      <c r="G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6:33" ht="12.75">
      <c r="F43"/>
      <c r="G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6:33" ht="12.75">
      <c r="F44"/>
      <c r="G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6:33" ht="12.75">
      <c r="F45"/>
      <c r="G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6:33" ht="12.75">
      <c r="F46"/>
      <c r="G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6:33" ht="12.75">
      <c r="F47"/>
      <c r="G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6:33" ht="12.75">
      <c r="F48"/>
      <c r="G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6:33" ht="12.75">
      <c r="F49"/>
      <c r="G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6:33" ht="12.75">
      <c r="F50"/>
      <c r="G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6:33" ht="12.75">
      <c r="F51"/>
      <c r="G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6:33" ht="12.75">
      <c r="F52"/>
      <c r="G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6:33" ht="12.75">
      <c r="F53"/>
      <c r="G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6:33" ht="12.75">
      <c r="F54"/>
      <c r="G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6:33" ht="12.75">
      <c r="F55"/>
      <c r="G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6:33" ht="12.75">
      <c r="F56"/>
      <c r="G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6:33" ht="12.75">
      <c r="F57"/>
      <c r="G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6:33" ht="12.75">
      <c r="F58"/>
      <c r="G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6:33" ht="12.75">
      <c r="F59"/>
      <c r="G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6:33" ht="12.75">
      <c r="F60"/>
      <c r="G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</sheetData>
  <sheetProtection formatColumns="0"/>
  <mergeCells count="3">
    <mergeCell ref="F2:G2"/>
    <mergeCell ref="F9:G9"/>
    <mergeCell ref="F14:G14"/>
  </mergeCells>
  <printOptions/>
  <pageMargins left="0.7874015748031497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S6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18.00390625" style="0" customWidth="1"/>
    <col min="2" max="2" width="5.7109375" style="0" customWidth="1"/>
    <col min="3" max="5" width="5.7109375" style="0" hidden="1" customWidth="1"/>
    <col min="6" max="6" width="6.28125" style="35" customWidth="1"/>
    <col min="7" max="7" width="5.7109375" style="27" customWidth="1"/>
    <col min="8" max="11" width="5.7109375" style="0" hidden="1" customWidth="1"/>
    <col min="12" max="12" width="4.7109375" style="35" customWidth="1"/>
    <col min="13" max="13" width="4.7109375" style="6" customWidth="1"/>
    <col min="14" max="15" width="4.7109375" style="35" customWidth="1"/>
    <col min="16" max="16" width="4.7109375" style="25" customWidth="1"/>
    <col min="17" max="18" width="4.7109375" style="35" customWidth="1"/>
    <col min="19" max="19" width="4.7109375" style="25" customWidth="1"/>
    <col min="20" max="20" width="4.7109375" style="35" customWidth="1"/>
    <col min="21" max="21" width="4.57421875" style="35" customWidth="1"/>
    <col min="22" max="22" width="4.7109375" style="25" customWidth="1"/>
    <col min="23" max="27" width="4.7109375" style="35" customWidth="1"/>
    <col min="28" max="28" width="4.7109375" style="25" customWidth="1"/>
    <col min="29" max="29" width="4.7109375" style="54" customWidth="1"/>
    <col min="30" max="30" width="0.42578125" style="35" customWidth="1"/>
    <col min="31" max="31" width="1.28515625" style="25" hidden="1" customWidth="1"/>
    <col min="32" max="32" width="0.42578125" style="35" customWidth="1"/>
    <col min="33" max="33" width="4.57421875" style="38" customWidth="1"/>
    <col min="34" max="34" width="4.7109375" style="10" customWidth="1"/>
    <col min="36" max="45" width="5.7109375" style="0" customWidth="1"/>
  </cols>
  <sheetData>
    <row r="1" spans="1:34" ht="12.75">
      <c r="A1" s="55"/>
      <c r="B1" s="56"/>
      <c r="C1" s="57"/>
      <c r="D1" s="58"/>
      <c r="E1" s="59"/>
      <c r="F1" s="60"/>
      <c r="G1" s="61"/>
      <c r="H1" s="57"/>
      <c r="I1" s="58"/>
      <c r="J1" s="57"/>
      <c r="K1" s="58"/>
      <c r="L1" s="60"/>
      <c r="M1" s="58"/>
      <c r="N1" s="62"/>
      <c r="O1" s="60"/>
      <c r="P1" s="58"/>
      <c r="Q1" s="62"/>
      <c r="R1" s="60"/>
      <c r="S1" s="58"/>
      <c r="T1" s="62"/>
      <c r="U1" s="60"/>
      <c r="V1" s="58"/>
      <c r="W1" s="62"/>
      <c r="X1" s="62"/>
      <c r="Y1" s="62"/>
      <c r="Z1" s="62"/>
      <c r="AA1" s="60"/>
      <c r="AB1" s="58"/>
      <c r="AC1" s="63"/>
      <c r="AD1" s="60"/>
      <c r="AE1" s="58"/>
      <c r="AF1" s="62"/>
      <c r="AG1" s="64"/>
      <c r="AH1" s="65"/>
    </row>
    <row r="2" spans="1:34" ht="15">
      <c r="A2" s="66" t="s">
        <v>42</v>
      </c>
      <c r="B2" s="56"/>
      <c r="C2" s="57"/>
      <c r="D2" s="58"/>
      <c r="E2" s="59"/>
      <c r="F2" s="60"/>
      <c r="G2" s="61"/>
      <c r="H2" s="57"/>
      <c r="I2" s="58"/>
      <c r="J2" s="57"/>
      <c r="K2" s="58"/>
      <c r="L2" s="60"/>
      <c r="M2" s="58"/>
      <c r="N2" s="62"/>
      <c r="O2" s="60"/>
      <c r="P2" s="58"/>
      <c r="Q2" s="62"/>
      <c r="R2" s="60"/>
      <c r="S2" s="58"/>
      <c r="T2" s="62"/>
      <c r="U2" s="60"/>
      <c r="V2" s="58"/>
      <c r="W2" s="62"/>
      <c r="X2" s="62"/>
      <c r="Y2" s="62"/>
      <c r="Z2" s="62"/>
      <c r="AA2" s="60"/>
      <c r="AB2" s="58"/>
      <c r="AC2" s="63"/>
      <c r="AD2" s="60"/>
      <c r="AE2" s="58"/>
      <c r="AF2" s="62"/>
      <c r="AG2" s="64"/>
      <c r="AH2" s="65"/>
    </row>
    <row r="3" spans="1:34" ht="12.75">
      <c r="A3" s="67" t="s">
        <v>21</v>
      </c>
      <c r="B3" s="67"/>
      <c r="C3" s="55"/>
      <c r="D3" s="55"/>
      <c r="E3" s="55"/>
      <c r="F3" s="105" t="s">
        <v>62</v>
      </c>
      <c r="G3" s="105"/>
      <c r="H3" s="68"/>
      <c r="I3" s="68"/>
      <c r="J3" s="68"/>
      <c r="K3" s="68"/>
      <c r="L3" s="69"/>
      <c r="M3" s="58" t="s">
        <v>11</v>
      </c>
      <c r="N3" s="69"/>
      <c r="O3" s="69"/>
      <c r="P3" s="58" t="s">
        <v>12</v>
      </c>
      <c r="Q3" s="70"/>
      <c r="R3" s="70"/>
      <c r="S3" s="58" t="s">
        <v>13</v>
      </c>
      <c r="T3" s="70"/>
      <c r="U3" s="70"/>
      <c r="V3" s="58" t="s">
        <v>14</v>
      </c>
      <c r="W3" s="70"/>
      <c r="X3" s="70"/>
      <c r="Y3" s="70" t="s">
        <v>15</v>
      </c>
      <c r="Z3" s="70"/>
      <c r="AA3" s="70"/>
      <c r="AB3" s="58" t="s">
        <v>16</v>
      </c>
      <c r="AC3" s="70"/>
      <c r="AD3" s="70"/>
      <c r="AE3" s="58" t="s">
        <v>31</v>
      </c>
      <c r="AF3" s="71"/>
      <c r="AG3" s="72"/>
      <c r="AH3" s="65"/>
    </row>
    <row r="4" spans="1:34" ht="63">
      <c r="A4" s="73" t="s">
        <v>22</v>
      </c>
      <c r="B4" s="74" t="s">
        <v>18</v>
      </c>
      <c r="C4" s="74" t="s">
        <v>2</v>
      </c>
      <c r="D4" s="74" t="s">
        <v>3</v>
      </c>
      <c r="E4" s="74" t="s">
        <v>4</v>
      </c>
      <c r="F4" s="75" t="s">
        <v>2</v>
      </c>
      <c r="G4" s="76" t="s">
        <v>3</v>
      </c>
      <c r="H4" s="74" t="s">
        <v>2</v>
      </c>
      <c r="I4" s="74" t="s">
        <v>3</v>
      </c>
      <c r="J4" s="74" t="s">
        <v>2</v>
      </c>
      <c r="K4" s="74" t="s">
        <v>3</v>
      </c>
      <c r="L4" s="75" t="s">
        <v>2</v>
      </c>
      <c r="M4" s="74" t="s">
        <v>10</v>
      </c>
      <c r="N4" s="75" t="s">
        <v>4</v>
      </c>
      <c r="O4" s="77" t="s">
        <v>2</v>
      </c>
      <c r="P4" s="78" t="s">
        <v>10</v>
      </c>
      <c r="Q4" s="77" t="s">
        <v>4</v>
      </c>
      <c r="R4" s="77" t="s">
        <v>2</v>
      </c>
      <c r="S4" s="78" t="s">
        <v>10</v>
      </c>
      <c r="T4" s="77" t="s">
        <v>4</v>
      </c>
      <c r="U4" s="77" t="s">
        <v>2</v>
      </c>
      <c r="V4" s="78" t="s">
        <v>10</v>
      </c>
      <c r="W4" s="77" t="s">
        <v>4</v>
      </c>
      <c r="X4" s="77" t="s">
        <v>2</v>
      </c>
      <c r="Y4" s="77" t="s">
        <v>3</v>
      </c>
      <c r="Z4" s="77" t="s">
        <v>4</v>
      </c>
      <c r="AA4" s="77" t="s">
        <v>2</v>
      </c>
      <c r="AB4" s="78" t="s">
        <v>10</v>
      </c>
      <c r="AC4" s="77" t="s">
        <v>4</v>
      </c>
      <c r="AD4" s="77" t="s">
        <v>2</v>
      </c>
      <c r="AE4" s="78" t="s">
        <v>10</v>
      </c>
      <c r="AF4" s="77" t="s">
        <v>4</v>
      </c>
      <c r="AG4" s="79" t="s">
        <v>19</v>
      </c>
      <c r="AH4" s="74" t="s">
        <v>20</v>
      </c>
    </row>
    <row r="5" spans="1:34" ht="12.75">
      <c r="A5" s="67" t="s">
        <v>53</v>
      </c>
      <c r="B5" s="65">
        <v>32</v>
      </c>
      <c r="C5" s="80"/>
      <c r="D5" s="81"/>
      <c r="E5" s="67"/>
      <c r="F5" s="82">
        <v>45.5</v>
      </c>
      <c r="G5" s="83">
        <f aca="true" t="shared" si="0" ref="G5:G16">IF(sec(F5)&lt;sec(AO$10),(sec(AO$10)-sec(F5))*$AO$11,IF(sec(F5)&lt;=sec(AO$9),0,(sec(F5)-sec(AO$9))*$AO$12))</f>
        <v>0</v>
      </c>
      <c r="H5" s="80"/>
      <c r="I5" s="81"/>
      <c r="J5" s="80"/>
      <c r="K5" s="81"/>
      <c r="L5" s="82">
        <v>1.07</v>
      </c>
      <c r="M5" s="81">
        <f aca="true" t="shared" si="1" ref="M5:M16">IF(sec(L5)&lt;sec(AM$10),(sec(AM$10)-sec(L5))*$AM$11,IF(sec(L5)&lt;=sec(AM$9),0,(sec(L5)-sec(AM$9))*$AM$12))</f>
        <v>13.4</v>
      </c>
      <c r="N5" s="84"/>
      <c r="O5" s="82">
        <v>0.38</v>
      </c>
      <c r="P5" s="81">
        <f aca="true" t="shared" si="2" ref="P5:P16">IF(sec(O5)&lt;sec(AM$10),(sec(AM$10)-sec(O5))*$AM$11,IF(sec(O5)&lt;=sec(AM$9),0,(sec(O5)-sec(AM$9))*$AM$12))</f>
        <v>7.6000000000000005</v>
      </c>
      <c r="Q5" s="84"/>
      <c r="R5" s="82">
        <v>0.31</v>
      </c>
      <c r="S5" s="81">
        <f aca="true" t="shared" si="3" ref="S5:S16">IF(sec(R5)&lt;sec(AM$10),(sec(AM$10)-sec(R5))*$AM$11,IF(sec(R5)&lt;=sec(AM$9),0,(sec(R5)-sec(AM$9))*$AM$12))</f>
        <v>6.2</v>
      </c>
      <c r="T5" s="84"/>
      <c r="U5" s="82">
        <v>0.53</v>
      </c>
      <c r="V5" s="81">
        <f aca="true" t="shared" si="4" ref="V5:V16">IF(sec(U5)&lt;sec(AM$10),(sec(AM$10)-sec(U5))*$AM$11,IF(sec(U5)&lt;=sec(AM$9),0,(sec(U5)-sec(AM$9))*$AM$12))</f>
        <v>10.600000000000001</v>
      </c>
      <c r="W5" s="84"/>
      <c r="X5" s="82">
        <v>0.43</v>
      </c>
      <c r="Y5" s="81">
        <f aca="true" t="shared" si="5" ref="Y5:Y16">IF(sec(X5)&lt;sec(AM$10),(sec(AM$10)-sec(X5))*$AM$11,IF(sec(X5)&lt;=sec(AM$9),0,(sec(X5)-sec(AM$9))*$AM$12))</f>
        <v>8.6</v>
      </c>
      <c r="Z5" s="84"/>
      <c r="AA5" s="82">
        <v>0.45</v>
      </c>
      <c r="AB5" s="81">
        <f aca="true" t="shared" si="6" ref="AB5:AB16">IF(sec(AA5)&lt;sec(AM$10),(sec(AM$10)-sec(AA5))*$AM$11,IF(sec(AA5)&lt;=sec(AM$9),0,(sec(AA5)-sec(AM$9))*$AM$12))</f>
        <v>9</v>
      </c>
      <c r="AC5" s="85"/>
      <c r="AD5" s="82"/>
      <c r="AE5" s="81">
        <f aca="true" t="shared" si="7" ref="AE5:AE16">IF(sec(AD5)&lt;sec(AM$10),(sec(AM$10)-sec(AD5))*$AM$11,IF(sec(AD5)&lt;=sec(AM$9),0,(sec(AD5)-sec(AM$9))*$AM$12))</f>
        <v>0</v>
      </c>
      <c r="AF5" s="84"/>
      <c r="AG5" s="86">
        <f aca="true" t="shared" si="8" ref="AG5:AG16">AF5+AE5+AC5+AB5+W5+V5+T5+S5+Q5+P5+N5+M5+K5+G5+Y5+Z5</f>
        <v>55.4</v>
      </c>
      <c r="AH5" s="65">
        <v>1</v>
      </c>
    </row>
    <row r="6" spans="1:40" ht="12.75">
      <c r="A6" s="67" t="s">
        <v>51</v>
      </c>
      <c r="B6" s="65">
        <v>2</v>
      </c>
      <c r="C6" s="80"/>
      <c r="D6" s="81"/>
      <c r="E6" s="67"/>
      <c r="F6" s="82">
        <v>44.53</v>
      </c>
      <c r="G6" s="83">
        <f t="shared" si="0"/>
        <v>0</v>
      </c>
      <c r="H6" s="80"/>
      <c r="I6" s="81"/>
      <c r="J6" s="80"/>
      <c r="K6" s="81"/>
      <c r="L6" s="82">
        <v>1.06</v>
      </c>
      <c r="M6" s="81">
        <f t="shared" si="1"/>
        <v>13.200000000000001</v>
      </c>
      <c r="N6" s="84"/>
      <c r="O6" s="82">
        <v>0.44</v>
      </c>
      <c r="P6" s="81">
        <f t="shared" si="2"/>
        <v>8.8</v>
      </c>
      <c r="Q6" s="84"/>
      <c r="R6" s="82">
        <v>0.34</v>
      </c>
      <c r="S6" s="81">
        <f t="shared" si="3"/>
        <v>6.800000000000001</v>
      </c>
      <c r="T6" s="84"/>
      <c r="U6" s="82">
        <v>0.46</v>
      </c>
      <c r="V6" s="81">
        <f t="shared" si="4"/>
        <v>9.200000000000001</v>
      </c>
      <c r="W6" s="84"/>
      <c r="X6" s="82">
        <v>0.47</v>
      </c>
      <c r="Y6" s="81">
        <f t="shared" si="5"/>
        <v>9.4</v>
      </c>
      <c r="Z6" s="84"/>
      <c r="AA6" s="82">
        <v>0.42</v>
      </c>
      <c r="AB6" s="81">
        <f t="shared" si="6"/>
        <v>8.4</v>
      </c>
      <c r="AC6" s="85"/>
      <c r="AD6" s="82"/>
      <c r="AE6" s="81">
        <f t="shared" si="7"/>
        <v>0</v>
      </c>
      <c r="AF6" s="84"/>
      <c r="AG6" s="86">
        <f t="shared" si="8"/>
        <v>55.800000000000004</v>
      </c>
      <c r="AH6" s="65">
        <v>2</v>
      </c>
      <c r="AM6" s="4"/>
      <c r="AN6" s="4"/>
    </row>
    <row r="7" spans="1:45" ht="12.75">
      <c r="A7" s="67" t="s">
        <v>43</v>
      </c>
      <c r="B7" s="65">
        <v>28</v>
      </c>
      <c r="C7" s="80"/>
      <c r="D7" s="81"/>
      <c r="E7" s="67"/>
      <c r="F7" s="82">
        <v>45.25</v>
      </c>
      <c r="G7" s="83">
        <f t="shared" si="0"/>
        <v>0</v>
      </c>
      <c r="H7" s="80">
        <v>0</v>
      </c>
      <c r="I7" s="81">
        <f>IF(sec(H7)&lt;sec(AQ$10),(sec(AQ$10)-sec(H7))*$AQ$11,IF(sec(H7)&lt;=sec(AQ$9),0,(sec(H7)-sec(AQ$9))*$AQ$12))</f>
        <v>0</v>
      </c>
      <c r="J7" s="80">
        <v>0</v>
      </c>
      <c r="K7" s="81">
        <f>IF(sec(J7)&lt;sec(AS$10),(sec(AS$10)-sec(J7))*$AS$11,IF(sec(J7)&lt;=sec(AS$9),0,(sec(J7)-sec(AS$9))*$AS$12))</f>
        <v>0</v>
      </c>
      <c r="L7" s="82">
        <v>1.1</v>
      </c>
      <c r="M7" s="81">
        <f t="shared" si="1"/>
        <v>14.000000000000004</v>
      </c>
      <c r="N7" s="84"/>
      <c r="O7" s="82">
        <v>0.5</v>
      </c>
      <c r="P7" s="81">
        <f t="shared" si="2"/>
        <v>10</v>
      </c>
      <c r="Q7" s="84"/>
      <c r="R7" s="82">
        <v>0.36</v>
      </c>
      <c r="S7" s="81">
        <f t="shared" si="3"/>
        <v>7.2</v>
      </c>
      <c r="T7" s="84"/>
      <c r="U7" s="82">
        <v>0.5</v>
      </c>
      <c r="V7" s="81">
        <f t="shared" si="4"/>
        <v>10</v>
      </c>
      <c r="W7" s="84"/>
      <c r="X7" s="82">
        <v>0.41</v>
      </c>
      <c r="Y7" s="81">
        <f t="shared" si="5"/>
        <v>8.200000000000001</v>
      </c>
      <c r="Z7" s="84"/>
      <c r="AA7" s="82">
        <v>0.43</v>
      </c>
      <c r="AB7" s="81">
        <f t="shared" si="6"/>
        <v>8.6</v>
      </c>
      <c r="AC7" s="85"/>
      <c r="AD7" s="82"/>
      <c r="AE7" s="81">
        <f t="shared" si="7"/>
        <v>0</v>
      </c>
      <c r="AF7" s="84"/>
      <c r="AG7" s="86">
        <f t="shared" si="8"/>
        <v>58</v>
      </c>
      <c r="AH7" s="65">
        <v>3</v>
      </c>
      <c r="AK7" s="20" t="s">
        <v>24</v>
      </c>
      <c r="AN7" s="20"/>
      <c r="AP7" s="3"/>
      <c r="AQ7" s="3"/>
      <c r="AR7" s="3"/>
      <c r="AS7" s="3"/>
    </row>
    <row r="8" spans="1:45" ht="12.75">
      <c r="A8" s="67" t="s">
        <v>45</v>
      </c>
      <c r="B8" s="65">
        <v>3</v>
      </c>
      <c r="C8" s="80"/>
      <c r="D8" s="81"/>
      <c r="E8" s="67"/>
      <c r="F8" s="82">
        <v>45.2</v>
      </c>
      <c r="G8" s="83">
        <f t="shared" si="0"/>
        <v>0</v>
      </c>
      <c r="H8" s="80">
        <v>0</v>
      </c>
      <c r="I8" s="81">
        <f>IF(sec(H8)&lt;sec(AQ$10),(sec(AQ$10)-sec(H8))*$AQ$11,IF(sec(H8)&lt;=sec(AQ$9),0,(sec(H8)-sec(AQ$9))*$AQ$12))</f>
        <v>0</v>
      </c>
      <c r="J8" s="80">
        <v>0</v>
      </c>
      <c r="K8" s="81">
        <f>IF(sec(J8)&lt;sec(AS$10),(sec(AS$10)-sec(J8))*$AS$11,IF(sec(J8)&lt;=sec(AS$9),0,(sec(J8)-sec(AS$9))*$AS$12))</f>
        <v>0</v>
      </c>
      <c r="L8" s="82">
        <v>1.27</v>
      </c>
      <c r="M8" s="81">
        <f t="shared" si="1"/>
        <v>17.400000000000002</v>
      </c>
      <c r="N8" s="84"/>
      <c r="O8" s="82">
        <v>0.42</v>
      </c>
      <c r="P8" s="81">
        <f t="shared" si="2"/>
        <v>8.4</v>
      </c>
      <c r="Q8" s="84"/>
      <c r="R8" s="82">
        <v>0.34</v>
      </c>
      <c r="S8" s="81">
        <f t="shared" si="3"/>
        <v>6.800000000000001</v>
      </c>
      <c r="T8" s="84"/>
      <c r="U8" s="82">
        <v>0.47</v>
      </c>
      <c r="V8" s="81">
        <f t="shared" si="4"/>
        <v>9.4</v>
      </c>
      <c r="W8" s="84"/>
      <c r="X8" s="82">
        <v>0.44</v>
      </c>
      <c r="Y8" s="81">
        <f t="shared" si="5"/>
        <v>8.8</v>
      </c>
      <c r="Z8" s="84"/>
      <c r="AA8" s="82">
        <v>0.46</v>
      </c>
      <c r="AB8" s="81">
        <f t="shared" si="6"/>
        <v>9.200000000000001</v>
      </c>
      <c r="AC8" s="85"/>
      <c r="AD8" s="82"/>
      <c r="AE8" s="81">
        <f t="shared" si="7"/>
        <v>0</v>
      </c>
      <c r="AF8" s="84"/>
      <c r="AG8" s="86">
        <f t="shared" si="8"/>
        <v>60</v>
      </c>
      <c r="AH8" s="65">
        <v>4</v>
      </c>
      <c r="AK8" s="20"/>
      <c r="AN8" s="20"/>
      <c r="AP8" s="3"/>
      <c r="AQ8" s="3"/>
      <c r="AR8" s="3"/>
      <c r="AS8" s="3"/>
    </row>
    <row r="9" spans="1:45" ht="12.75">
      <c r="A9" s="67" t="s">
        <v>44</v>
      </c>
      <c r="B9" s="65">
        <v>31</v>
      </c>
      <c r="C9" s="80"/>
      <c r="D9" s="81"/>
      <c r="E9" s="67"/>
      <c r="F9" s="82">
        <v>45.1</v>
      </c>
      <c r="G9" s="83">
        <f t="shared" si="0"/>
        <v>0</v>
      </c>
      <c r="H9" s="80">
        <v>0</v>
      </c>
      <c r="I9" s="81">
        <f>IF(sec(H9)&lt;sec(AQ$10),(sec(AQ$10)-sec(H9))*$AQ$11,IF(sec(H9)&lt;=sec(AQ$9),0,(sec(H9)-sec(AQ$9))*$AQ$12))</f>
        <v>0</v>
      </c>
      <c r="J9" s="80">
        <v>0</v>
      </c>
      <c r="K9" s="81">
        <f>IF(sec(J9)&lt;sec(AS$10),(sec(AS$10)-sec(J9))*$AS$11,IF(sec(J9)&lt;=sec(AS$9),0,(sec(J9)-sec(AS$9))*$AS$12))</f>
        <v>0</v>
      </c>
      <c r="L9" s="82">
        <v>1.24</v>
      </c>
      <c r="M9" s="81">
        <f t="shared" si="1"/>
        <v>16.8</v>
      </c>
      <c r="N9" s="84"/>
      <c r="O9" s="82">
        <v>0.58</v>
      </c>
      <c r="P9" s="81">
        <f t="shared" si="2"/>
        <v>11.6</v>
      </c>
      <c r="Q9" s="84"/>
      <c r="R9" s="82">
        <v>0.58</v>
      </c>
      <c r="S9" s="81">
        <f t="shared" si="3"/>
        <v>11.6</v>
      </c>
      <c r="T9" s="84"/>
      <c r="U9" s="82">
        <v>0.55</v>
      </c>
      <c r="V9" s="81">
        <f t="shared" si="4"/>
        <v>11.000000000000002</v>
      </c>
      <c r="W9" s="84"/>
      <c r="X9" s="82">
        <v>0.5</v>
      </c>
      <c r="Y9" s="81">
        <f t="shared" si="5"/>
        <v>10</v>
      </c>
      <c r="Z9" s="84"/>
      <c r="AA9" s="82">
        <v>0.52</v>
      </c>
      <c r="AB9" s="81">
        <f t="shared" si="6"/>
        <v>10.4</v>
      </c>
      <c r="AC9" s="85"/>
      <c r="AD9" s="82"/>
      <c r="AE9" s="81">
        <f t="shared" si="7"/>
        <v>0</v>
      </c>
      <c r="AF9" s="84"/>
      <c r="AG9" s="86">
        <f t="shared" si="8"/>
        <v>71.4</v>
      </c>
      <c r="AH9" s="65">
        <v>5</v>
      </c>
      <c r="AK9" s="7"/>
      <c r="AL9" s="13" t="s">
        <v>17</v>
      </c>
      <c r="AM9" s="23">
        <v>0</v>
      </c>
      <c r="AN9" s="21" t="s">
        <v>17</v>
      </c>
      <c r="AO9" s="8">
        <v>46.27</v>
      </c>
      <c r="AP9" s="13" t="s">
        <v>1</v>
      </c>
      <c r="AQ9" s="8">
        <v>12</v>
      </c>
      <c r="AR9" s="7" t="s">
        <v>1</v>
      </c>
      <c r="AS9" s="8">
        <v>35</v>
      </c>
    </row>
    <row r="10" spans="1:45" ht="12.75">
      <c r="A10" s="55" t="s">
        <v>46</v>
      </c>
      <c r="B10" s="87">
        <v>6</v>
      </c>
      <c r="C10" s="88"/>
      <c r="D10" s="81"/>
      <c r="E10" s="55"/>
      <c r="F10" s="89">
        <v>45.27</v>
      </c>
      <c r="G10" s="83">
        <f t="shared" si="0"/>
        <v>0</v>
      </c>
      <c r="H10" s="88">
        <v>0</v>
      </c>
      <c r="I10" s="81">
        <f>IF(sec(H10)&lt;sec(AQ$10),(sec(AQ$10)-sec(H10))*$AQ$11,IF(sec(H10)&lt;=sec(AQ$9),0,(sec(H10)-sec(AQ$9))*$AQ$12))</f>
        <v>0</v>
      </c>
      <c r="J10" s="88">
        <v>0</v>
      </c>
      <c r="K10" s="81">
        <f>IF(sec(J10)&lt;sec(AS$10),(sec(AS$10)-sec(J10))*$AS$11,IF(sec(J10)&lt;=sec(AS$9),0,(sec(J10)-sec(AS$9))*$AS$12))</f>
        <v>0</v>
      </c>
      <c r="L10" s="89">
        <v>1.22</v>
      </c>
      <c r="M10" s="81">
        <f t="shared" si="1"/>
        <v>16.400000000000002</v>
      </c>
      <c r="N10" s="90"/>
      <c r="O10" s="89">
        <v>0.5</v>
      </c>
      <c r="P10" s="81">
        <f t="shared" si="2"/>
        <v>10</v>
      </c>
      <c r="Q10" s="90"/>
      <c r="R10" s="89">
        <v>0.41</v>
      </c>
      <c r="S10" s="81">
        <f t="shared" si="3"/>
        <v>8.200000000000001</v>
      </c>
      <c r="T10" s="90"/>
      <c r="U10" s="89">
        <v>0.58</v>
      </c>
      <c r="V10" s="81">
        <f t="shared" si="4"/>
        <v>11.6</v>
      </c>
      <c r="W10" s="90"/>
      <c r="X10" s="89">
        <v>1.2</v>
      </c>
      <c r="Y10" s="81">
        <f t="shared" si="5"/>
        <v>16</v>
      </c>
      <c r="Z10" s="90"/>
      <c r="AA10" s="89">
        <v>0.53</v>
      </c>
      <c r="AB10" s="81">
        <f t="shared" si="6"/>
        <v>10.600000000000001</v>
      </c>
      <c r="AC10" s="91"/>
      <c r="AD10" s="89"/>
      <c r="AE10" s="81">
        <f t="shared" si="7"/>
        <v>0</v>
      </c>
      <c r="AF10" s="90"/>
      <c r="AG10" s="86">
        <f t="shared" si="8"/>
        <v>72.80000000000001</v>
      </c>
      <c r="AH10" s="65">
        <v>6</v>
      </c>
      <c r="AK10" s="7"/>
      <c r="AL10" s="13" t="s">
        <v>7</v>
      </c>
      <c r="AM10" s="23">
        <v>0</v>
      </c>
      <c r="AN10" s="21" t="s">
        <v>7</v>
      </c>
      <c r="AO10" s="8">
        <v>44.27</v>
      </c>
      <c r="AP10" s="13" t="s">
        <v>7</v>
      </c>
      <c r="AQ10" s="8">
        <v>0</v>
      </c>
      <c r="AR10" s="7" t="s">
        <v>7</v>
      </c>
      <c r="AS10" s="8">
        <v>0</v>
      </c>
    </row>
    <row r="11" spans="1:45" ht="12.75">
      <c r="A11" s="55" t="s">
        <v>48</v>
      </c>
      <c r="B11" s="87">
        <v>27</v>
      </c>
      <c r="C11" s="88"/>
      <c r="D11" s="81"/>
      <c r="E11" s="55"/>
      <c r="F11" s="89">
        <v>40.4</v>
      </c>
      <c r="G11" s="83">
        <f t="shared" si="0"/>
        <v>22.700000000000045</v>
      </c>
      <c r="H11" s="88"/>
      <c r="I11" s="81"/>
      <c r="J11" s="88"/>
      <c r="K11" s="81"/>
      <c r="L11" s="89">
        <v>1.13</v>
      </c>
      <c r="M11" s="81">
        <f t="shared" si="1"/>
        <v>14.599999999999998</v>
      </c>
      <c r="N11" s="90"/>
      <c r="O11" s="89">
        <v>0.4</v>
      </c>
      <c r="P11" s="81">
        <f t="shared" si="2"/>
        <v>8</v>
      </c>
      <c r="Q11" s="90"/>
      <c r="R11" s="89">
        <v>0.35</v>
      </c>
      <c r="S11" s="81">
        <f t="shared" si="3"/>
        <v>7</v>
      </c>
      <c r="T11" s="90"/>
      <c r="U11" s="89">
        <v>0.46</v>
      </c>
      <c r="V11" s="81">
        <f t="shared" si="4"/>
        <v>9.200000000000001</v>
      </c>
      <c r="W11" s="90"/>
      <c r="X11" s="89">
        <v>0.42</v>
      </c>
      <c r="Y11" s="81">
        <f t="shared" si="5"/>
        <v>8.4</v>
      </c>
      <c r="Z11" s="90"/>
      <c r="AA11" s="89">
        <v>0.42</v>
      </c>
      <c r="AB11" s="81">
        <f t="shared" si="6"/>
        <v>8.4</v>
      </c>
      <c r="AC11" s="91"/>
      <c r="AD11" s="89"/>
      <c r="AE11" s="81">
        <f t="shared" si="7"/>
        <v>0</v>
      </c>
      <c r="AF11" s="90"/>
      <c r="AG11" s="86">
        <f t="shared" si="8"/>
        <v>78.30000000000005</v>
      </c>
      <c r="AH11" s="65">
        <v>7</v>
      </c>
      <c r="AK11" s="7"/>
      <c r="AL11" s="13" t="s">
        <v>7</v>
      </c>
      <c r="AM11" s="23">
        <v>0.1</v>
      </c>
      <c r="AN11" s="21" t="s">
        <v>7</v>
      </c>
      <c r="AO11" s="8">
        <v>0.1</v>
      </c>
      <c r="AP11" s="13" t="s">
        <v>0</v>
      </c>
      <c r="AQ11" s="8">
        <v>0.1</v>
      </c>
      <c r="AR11" s="7" t="s">
        <v>0</v>
      </c>
      <c r="AS11" s="8">
        <v>0.1</v>
      </c>
    </row>
    <row r="12" spans="1:45" ht="13.5" thickBot="1">
      <c r="A12" s="59" t="s">
        <v>50</v>
      </c>
      <c r="B12" s="56">
        <v>1</v>
      </c>
      <c r="C12" s="57"/>
      <c r="D12" s="58"/>
      <c r="E12" s="59"/>
      <c r="F12" s="60">
        <v>43.52</v>
      </c>
      <c r="G12" s="83">
        <f t="shared" si="0"/>
        <v>3.5</v>
      </c>
      <c r="H12" s="57"/>
      <c r="I12" s="58"/>
      <c r="J12" s="57"/>
      <c r="K12" s="58"/>
      <c r="L12" s="60">
        <v>1.14</v>
      </c>
      <c r="M12" s="81">
        <f t="shared" si="1"/>
        <v>14.799999999999997</v>
      </c>
      <c r="N12" s="62"/>
      <c r="O12" s="60">
        <v>0.39</v>
      </c>
      <c r="P12" s="81">
        <f t="shared" si="2"/>
        <v>7.800000000000001</v>
      </c>
      <c r="Q12" s="62"/>
      <c r="R12" s="60">
        <v>0.3</v>
      </c>
      <c r="S12" s="81">
        <f t="shared" si="3"/>
        <v>6</v>
      </c>
      <c r="T12" s="62"/>
      <c r="U12" s="60">
        <v>0.51</v>
      </c>
      <c r="V12" s="81">
        <f t="shared" si="4"/>
        <v>10.200000000000001</v>
      </c>
      <c r="W12" s="62">
        <v>20</v>
      </c>
      <c r="X12" s="60">
        <v>0.43</v>
      </c>
      <c r="Y12" s="81">
        <f t="shared" si="5"/>
        <v>8.6</v>
      </c>
      <c r="Z12" s="62"/>
      <c r="AA12" s="60">
        <v>0.41</v>
      </c>
      <c r="AB12" s="81">
        <f t="shared" si="6"/>
        <v>8.200000000000001</v>
      </c>
      <c r="AC12" s="63"/>
      <c r="AD12" s="60"/>
      <c r="AE12" s="81">
        <f t="shared" si="7"/>
        <v>0</v>
      </c>
      <c r="AF12" s="62"/>
      <c r="AG12" s="86">
        <f t="shared" si="8"/>
        <v>79.1</v>
      </c>
      <c r="AH12" s="58">
        <v>8</v>
      </c>
      <c r="AK12" s="9"/>
      <c r="AL12" s="24" t="s">
        <v>17</v>
      </c>
      <c r="AM12" s="32">
        <v>0.2</v>
      </c>
      <c r="AN12" s="28" t="s">
        <v>17</v>
      </c>
      <c r="AO12" s="30">
        <v>0.2</v>
      </c>
      <c r="AP12" s="46" t="s">
        <v>1</v>
      </c>
      <c r="AQ12" s="30">
        <v>0.2</v>
      </c>
      <c r="AR12" s="9" t="s">
        <v>1</v>
      </c>
      <c r="AS12" s="30">
        <v>0.2</v>
      </c>
    </row>
    <row r="13" spans="1:45" ht="12.75">
      <c r="A13" s="55" t="s">
        <v>52</v>
      </c>
      <c r="B13" s="87">
        <v>30</v>
      </c>
      <c r="C13" s="88"/>
      <c r="D13" s="81"/>
      <c r="E13" s="55"/>
      <c r="F13" s="89">
        <v>46</v>
      </c>
      <c r="G13" s="83">
        <f t="shared" si="0"/>
        <v>0</v>
      </c>
      <c r="H13" s="88"/>
      <c r="I13" s="81"/>
      <c r="J13" s="88"/>
      <c r="K13" s="81"/>
      <c r="L13" s="89">
        <v>1.07</v>
      </c>
      <c r="M13" s="81">
        <f t="shared" si="1"/>
        <v>13.4</v>
      </c>
      <c r="N13" s="90"/>
      <c r="O13" s="89">
        <v>0.44</v>
      </c>
      <c r="P13" s="81">
        <f t="shared" si="2"/>
        <v>8.8</v>
      </c>
      <c r="Q13" s="90"/>
      <c r="R13" s="89">
        <v>0.34</v>
      </c>
      <c r="S13" s="81">
        <f t="shared" si="3"/>
        <v>6.800000000000001</v>
      </c>
      <c r="T13" s="90"/>
      <c r="U13" s="89">
        <v>0.52</v>
      </c>
      <c r="V13" s="81">
        <f t="shared" si="4"/>
        <v>10.4</v>
      </c>
      <c r="W13" s="90"/>
      <c r="X13" s="89">
        <v>0.48</v>
      </c>
      <c r="Y13" s="81">
        <f t="shared" si="5"/>
        <v>9.600000000000001</v>
      </c>
      <c r="Z13" s="90"/>
      <c r="AA13" s="89">
        <v>1.16</v>
      </c>
      <c r="AB13" s="81">
        <f t="shared" si="6"/>
        <v>15.200000000000001</v>
      </c>
      <c r="AC13" s="91">
        <v>20</v>
      </c>
      <c r="AD13" s="89"/>
      <c r="AE13" s="81">
        <f t="shared" si="7"/>
        <v>0</v>
      </c>
      <c r="AF13" s="90"/>
      <c r="AG13" s="86">
        <f t="shared" si="8"/>
        <v>84.20000000000002</v>
      </c>
      <c r="AH13" s="65">
        <v>9</v>
      </c>
      <c r="AK13" s="13"/>
      <c r="AL13" s="14"/>
      <c r="AM13" s="13"/>
      <c r="AN13" s="13"/>
      <c r="AO13" s="14"/>
      <c r="AP13" s="13"/>
      <c r="AQ13" s="14"/>
      <c r="AR13" s="13"/>
      <c r="AS13" s="14"/>
    </row>
    <row r="14" spans="1:45" ht="12.75">
      <c r="A14" s="55" t="s">
        <v>61</v>
      </c>
      <c r="B14" s="87">
        <v>26</v>
      </c>
      <c r="C14" s="88"/>
      <c r="D14" s="81"/>
      <c r="E14" s="55"/>
      <c r="F14" s="89">
        <v>39.5</v>
      </c>
      <c r="G14" s="83">
        <f t="shared" si="0"/>
        <v>27.700000000000045</v>
      </c>
      <c r="H14" s="88"/>
      <c r="I14" s="81"/>
      <c r="J14" s="88"/>
      <c r="K14" s="81"/>
      <c r="L14" s="89">
        <v>1.51</v>
      </c>
      <c r="M14" s="81">
        <f t="shared" si="1"/>
        <v>22.200000000000003</v>
      </c>
      <c r="N14" s="90"/>
      <c r="O14" s="89">
        <v>1.05</v>
      </c>
      <c r="P14" s="81">
        <f t="shared" si="2"/>
        <v>13</v>
      </c>
      <c r="Q14" s="90"/>
      <c r="R14" s="89">
        <v>0.51</v>
      </c>
      <c r="S14" s="81">
        <f t="shared" si="3"/>
        <v>10.200000000000001</v>
      </c>
      <c r="T14" s="90"/>
      <c r="U14" s="89">
        <v>1.15</v>
      </c>
      <c r="V14" s="81">
        <f t="shared" si="4"/>
        <v>14.999999999999998</v>
      </c>
      <c r="W14" s="90"/>
      <c r="X14" s="89">
        <v>1.04</v>
      </c>
      <c r="Y14" s="81">
        <f t="shared" si="5"/>
        <v>12.8</v>
      </c>
      <c r="Z14" s="90"/>
      <c r="AA14" s="89">
        <v>0.55</v>
      </c>
      <c r="AB14" s="81">
        <f t="shared" si="6"/>
        <v>11.000000000000002</v>
      </c>
      <c r="AC14" s="91"/>
      <c r="AD14" s="89"/>
      <c r="AE14" s="81">
        <f t="shared" si="7"/>
        <v>0</v>
      </c>
      <c r="AF14" s="90"/>
      <c r="AG14" s="86">
        <f t="shared" si="8"/>
        <v>111.90000000000005</v>
      </c>
      <c r="AH14" s="65">
        <v>10</v>
      </c>
      <c r="AK14" s="13"/>
      <c r="AL14" s="14"/>
      <c r="AM14" s="13"/>
      <c r="AN14" s="13"/>
      <c r="AO14" s="14"/>
      <c r="AP14" s="13"/>
      <c r="AQ14" s="14"/>
      <c r="AR14" s="13"/>
      <c r="AS14" s="14"/>
    </row>
    <row r="15" spans="1:45" ht="12.75">
      <c r="A15" s="55" t="s">
        <v>49</v>
      </c>
      <c r="B15" s="87">
        <v>5</v>
      </c>
      <c r="C15" s="88"/>
      <c r="D15" s="81"/>
      <c r="E15" s="55"/>
      <c r="F15" s="89">
        <v>48.17</v>
      </c>
      <c r="G15" s="83">
        <f t="shared" si="0"/>
        <v>21.99999999999991</v>
      </c>
      <c r="H15" s="88"/>
      <c r="I15" s="81"/>
      <c r="J15" s="88"/>
      <c r="K15" s="81"/>
      <c r="L15" s="89">
        <v>1.53</v>
      </c>
      <c r="M15" s="81">
        <f t="shared" si="1"/>
        <v>22.6</v>
      </c>
      <c r="N15" s="90"/>
      <c r="O15" s="89">
        <v>1.17</v>
      </c>
      <c r="P15" s="81">
        <f t="shared" si="2"/>
        <v>15.4</v>
      </c>
      <c r="Q15" s="90"/>
      <c r="R15" s="89">
        <v>0.55</v>
      </c>
      <c r="S15" s="81">
        <f t="shared" si="3"/>
        <v>11.000000000000002</v>
      </c>
      <c r="T15" s="90"/>
      <c r="U15" s="89">
        <v>1.19</v>
      </c>
      <c r="V15" s="81">
        <f t="shared" si="4"/>
        <v>15.8</v>
      </c>
      <c r="W15" s="90"/>
      <c r="X15" s="89">
        <v>1.11</v>
      </c>
      <c r="Y15" s="81">
        <f t="shared" si="5"/>
        <v>14.200000000000003</v>
      </c>
      <c r="Z15" s="90"/>
      <c r="AA15" s="89">
        <v>1.18</v>
      </c>
      <c r="AB15" s="81">
        <f t="shared" si="6"/>
        <v>15.600000000000001</v>
      </c>
      <c r="AC15" s="91"/>
      <c r="AD15" s="89"/>
      <c r="AE15" s="81">
        <f t="shared" si="7"/>
        <v>0</v>
      </c>
      <c r="AF15" s="90"/>
      <c r="AG15" s="86">
        <f t="shared" si="8"/>
        <v>116.59999999999992</v>
      </c>
      <c r="AH15" s="65">
        <v>11</v>
      </c>
      <c r="AK15" s="13"/>
      <c r="AL15" s="14"/>
      <c r="AM15" s="13"/>
      <c r="AN15" s="13"/>
      <c r="AO15" s="14"/>
      <c r="AP15" s="13"/>
      <c r="AQ15" s="14"/>
      <c r="AR15" s="13"/>
      <c r="AS15" s="14"/>
    </row>
    <row r="16" spans="1:45" ht="12.75">
      <c r="A16" s="55" t="s">
        <v>47</v>
      </c>
      <c r="B16" s="87">
        <v>33</v>
      </c>
      <c r="C16" s="88"/>
      <c r="D16" s="81"/>
      <c r="E16" s="55"/>
      <c r="F16" s="89">
        <v>46.2</v>
      </c>
      <c r="G16" s="83">
        <f t="shared" si="0"/>
        <v>0</v>
      </c>
      <c r="H16" s="88">
        <v>0</v>
      </c>
      <c r="I16" s="81">
        <f>IF(sec(H16)&lt;sec(AQ$10),(sec(AQ$10)-sec(H16))*$AQ$11,IF(sec(H16)&lt;=sec(AQ$9),0,(sec(H16)-sec(AQ$9))*$AQ$12))</f>
        <v>0</v>
      </c>
      <c r="J16" s="88">
        <v>0</v>
      </c>
      <c r="K16" s="81">
        <f>IF(sec(J16)&lt;sec(AS$10),(sec(AS$10)-sec(J16))*$AS$11,IF(sec(J16)&lt;=sec(AS$9),0,(sec(J16)-sec(AS$9))*$AS$12))</f>
        <v>0</v>
      </c>
      <c r="L16" s="89">
        <v>1.15</v>
      </c>
      <c r="M16" s="81">
        <f t="shared" si="1"/>
        <v>14.999999999999998</v>
      </c>
      <c r="N16" s="90"/>
      <c r="O16" s="89">
        <v>0.5</v>
      </c>
      <c r="P16" s="81">
        <f t="shared" si="2"/>
        <v>10</v>
      </c>
      <c r="Q16" s="90"/>
      <c r="R16" s="89">
        <v>0.36</v>
      </c>
      <c r="S16" s="81">
        <f t="shared" si="3"/>
        <v>7.2</v>
      </c>
      <c r="T16" s="90"/>
      <c r="U16" s="89">
        <v>0.58</v>
      </c>
      <c r="V16" s="81">
        <f t="shared" si="4"/>
        <v>11.6</v>
      </c>
      <c r="W16" s="90"/>
      <c r="X16" s="89">
        <v>0.52</v>
      </c>
      <c r="Y16" s="81">
        <f t="shared" si="5"/>
        <v>10.4</v>
      </c>
      <c r="Z16" s="90"/>
      <c r="AA16" s="89">
        <v>0.52</v>
      </c>
      <c r="AB16" s="81">
        <f t="shared" si="6"/>
        <v>10.4</v>
      </c>
      <c r="AC16" s="91"/>
      <c r="AD16" s="89"/>
      <c r="AE16" s="81">
        <f t="shared" si="7"/>
        <v>0</v>
      </c>
      <c r="AF16" s="90"/>
      <c r="AG16" s="86">
        <f t="shared" si="8"/>
        <v>64.60000000000001</v>
      </c>
      <c r="AH16" s="65" t="s">
        <v>65</v>
      </c>
      <c r="AK16" s="13"/>
      <c r="AL16" s="14"/>
      <c r="AM16" s="13"/>
      <c r="AN16" s="13"/>
      <c r="AO16" s="14"/>
      <c r="AP16" s="13"/>
      <c r="AQ16" s="14"/>
      <c r="AR16" s="13"/>
      <c r="AS16" s="14"/>
    </row>
    <row r="17" spans="1:34" s="43" customFormat="1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40" ht="12.75">
      <c r="A18" s="55"/>
      <c r="B18" s="87"/>
      <c r="C18" s="88"/>
      <c r="D18" s="58"/>
      <c r="E18" s="59"/>
      <c r="F18" s="60"/>
      <c r="G18" s="61"/>
      <c r="H18" s="57"/>
      <c r="I18" s="58"/>
      <c r="J18" s="57"/>
      <c r="K18" s="58"/>
      <c r="L18" s="60"/>
      <c r="M18" s="58"/>
      <c r="N18" s="62"/>
      <c r="O18" s="60"/>
      <c r="P18" s="58"/>
      <c r="Q18" s="62"/>
      <c r="R18" s="60"/>
      <c r="S18" s="58"/>
      <c r="T18" s="62"/>
      <c r="U18" s="60"/>
      <c r="V18" s="58"/>
      <c r="W18" s="62"/>
      <c r="X18" s="60"/>
      <c r="Y18" s="58"/>
      <c r="Z18" s="62"/>
      <c r="AA18" s="60"/>
      <c r="AB18" s="58"/>
      <c r="AC18" s="63"/>
      <c r="AD18" s="60"/>
      <c r="AE18" s="58"/>
      <c r="AF18" s="62"/>
      <c r="AG18" s="86"/>
      <c r="AH18" s="65"/>
      <c r="AM18" s="7"/>
      <c r="AN18" s="23"/>
    </row>
    <row r="19" spans="1:40" ht="13.5" thickBot="1">
      <c r="A19" s="67" t="s">
        <v>28</v>
      </c>
      <c r="B19" s="67"/>
      <c r="C19" s="55"/>
      <c r="D19" s="55"/>
      <c r="E19" s="55"/>
      <c r="F19" s="105" t="s">
        <v>62</v>
      </c>
      <c r="G19" s="105"/>
      <c r="H19" s="68"/>
      <c r="I19" s="68"/>
      <c r="J19" s="68"/>
      <c r="K19" s="68"/>
      <c r="L19" s="69"/>
      <c r="M19" s="58" t="s">
        <v>11</v>
      </c>
      <c r="N19" s="69"/>
      <c r="O19" s="69"/>
      <c r="P19" s="58" t="s">
        <v>12</v>
      </c>
      <c r="Q19" s="70"/>
      <c r="R19" s="70"/>
      <c r="S19" s="58" t="s">
        <v>13</v>
      </c>
      <c r="T19" s="70"/>
      <c r="U19" s="70"/>
      <c r="V19" s="58" t="s">
        <v>14</v>
      </c>
      <c r="W19" s="70"/>
      <c r="X19" s="92"/>
      <c r="Y19" s="58" t="s">
        <v>15</v>
      </c>
      <c r="Z19" s="70"/>
      <c r="AA19" s="70"/>
      <c r="AB19" s="58" t="s">
        <v>16</v>
      </c>
      <c r="AC19" s="70"/>
      <c r="AD19" s="70"/>
      <c r="AE19" s="58" t="s">
        <v>31</v>
      </c>
      <c r="AF19" s="71"/>
      <c r="AG19" s="86"/>
      <c r="AH19" s="65"/>
      <c r="AM19" s="51"/>
      <c r="AN19" s="32"/>
    </row>
    <row r="20" spans="1:34" ht="12.75">
      <c r="A20" s="67" t="s">
        <v>58</v>
      </c>
      <c r="B20" s="65">
        <v>34</v>
      </c>
      <c r="C20" s="80"/>
      <c r="D20" s="81"/>
      <c r="E20" s="67"/>
      <c r="F20" s="93">
        <v>45.4</v>
      </c>
      <c r="G20" s="83">
        <f aca="true" t="shared" si="9" ref="G20:G26">IF(sec(F20)&lt;sec(AO$10),(sec(AO$10)-sec(F20))*$AO$11,IF(sec(F20)&lt;=sec(AO$9),0,(sec(F20)-sec(AO$9))*$AO$12))</f>
        <v>0</v>
      </c>
      <c r="H20" s="94"/>
      <c r="I20" s="58"/>
      <c r="J20" s="94"/>
      <c r="K20" s="58"/>
      <c r="L20" s="93">
        <v>1.25</v>
      </c>
      <c r="M20" s="81">
        <f aca="true" t="shared" si="10" ref="M20:M26">IF(sec(L20)&lt;sec(AM$10),(sec(AM$10)-sec(L20))*$AM$11,IF(sec(L20)&lt;=sec(AM$9),0,(sec(L20)-sec(AM$9))*$AM$12))</f>
        <v>17</v>
      </c>
      <c r="N20" s="71"/>
      <c r="O20" s="93">
        <v>1.15</v>
      </c>
      <c r="P20" s="81">
        <f aca="true" t="shared" si="11" ref="P20:P26">IF(sec(O20)&lt;sec(AM$10),(sec(AM$10)-sec(O20))*$AM$11,IF(sec(O20)&lt;=sec(AM$9),0,(sec(O20)-sec(AM$9))*$AM$12))</f>
        <v>14.999999999999998</v>
      </c>
      <c r="Q20" s="71"/>
      <c r="R20" s="93">
        <v>0.36</v>
      </c>
      <c r="S20" s="81">
        <f aca="true" t="shared" si="12" ref="S20:S26">IF(sec(R20)&lt;sec(AM$10),(sec(AM$10)-sec(R20))*$AM$11,IF(sec(R20)&lt;=sec(AM$9),0,(sec(R20)-sec(AM$9))*$AM$12))</f>
        <v>7.2</v>
      </c>
      <c r="T20" s="71"/>
      <c r="U20" s="93">
        <v>0.54</v>
      </c>
      <c r="V20" s="81">
        <f aca="true" t="shared" si="13" ref="V20:V26">IF(sec(U20)&lt;sec(AM$10),(sec(AM$10)-sec(U20))*$AM$11,IF(sec(U20)&lt;=sec(AM$9),0,(sec(U20)-sec(AM$9))*$AM$12))</f>
        <v>10.8</v>
      </c>
      <c r="W20" s="71"/>
      <c r="X20" s="93">
        <v>0.52</v>
      </c>
      <c r="Y20" s="81">
        <f aca="true" t="shared" si="14" ref="Y20:Y26">IF(sec(X20)&lt;sec(AM$10),(sec(AM$10)-sec(X20))*$AM$11,IF(sec(X20)&lt;=sec(AM$9),0,(sec(X20)-sec(AM$9))*$AM$12))</f>
        <v>10.4</v>
      </c>
      <c r="Z20" s="71"/>
      <c r="AA20" s="93">
        <v>0.5</v>
      </c>
      <c r="AB20" s="81">
        <f aca="true" t="shared" si="15" ref="AB20:AB26">IF(sec(AA20)&lt;sec(AM$10),(sec(AM$10)-sec(AA20))*$AM$11,IF(sec(AA20)&lt;=sec(AM$9),0,(sec(AA20)-sec(AM$9))*$AM$12))</f>
        <v>10</v>
      </c>
      <c r="AC20" s="70"/>
      <c r="AD20" s="93"/>
      <c r="AE20" s="81">
        <f aca="true" t="shared" si="16" ref="AE20:AE26">IF(sec(AD20)&lt;sec(AM$10),(sec(AM$10)-sec(AD20))*$AM$11,IF(sec(AD20)&lt;=sec(AM$9),0,(sec(AD20)-sec(AM$9))*$AM$12))</f>
        <v>0</v>
      </c>
      <c r="AF20" s="71"/>
      <c r="AG20" s="86">
        <f aca="true" t="shared" si="17" ref="AG20:AG26">AF20+AE20+AC20+AB20+W20+V20+T20+S20+Q20+P20+N20+M20+K20+G20+Y20+Z20</f>
        <v>70.4</v>
      </c>
      <c r="AH20" s="65">
        <v>1</v>
      </c>
    </row>
    <row r="21" spans="1:34" ht="12.75">
      <c r="A21" s="67" t="s">
        <v>55</v>
      </c>
      <c r="B21" s="65">
        <v>19</v>
      </c>
      <c r="C21" s="80"/>
      <c r="D21" s="81"/>
      <c r="E21" s="67"/>
      <c r="F21" s="82">
        <v>45</v>
      </c>
      <c r="G21" s="83">
        <f t="shared" si="9"/>
        <v>0</v>
      </c>
      <c r="H21" s="80">
        <v>0</v>
      </c>
      <c r="I21" s="81">
        <f>IF(sec(H21)&lt;sec(AQ$10),(sec(AQ$10)-sec(H21))*$AQ$11,IF(sec(H21)&lt;=sec(AQ$9),0,(sec(H21)-sec(AQ$9))*$AQ$12))</f>
        <v>0</v>
      </c>
      <c r="J21" s="80">
        <v>0</v>
      </c>
      <c r="K21" s="81">
        <f>IF(sec(J21)&lt;sec(AS$10),(sec(AS$10)-sec(J21))*$AS$11,IF(sec(J21)&lt;=sec(AS$9),0,(sec(J21)-sec(AS$9))*$AS$12))</f>
        <v>0</v>
      </c>
      <c r="L21" s="82">
        <v>1.31</v>
      </c>
      <c r="M21" s="81">
        <f t="shared" si="10"/>
        <v>18.2</v>
      </c>
      <c r="N21" s="84"/>
      <c r="O21" s="82">
        <v>0.54</v>
      </c>
      <c r="P21" s="81">
        <f t="shared" si="11"/>
        <v>10.8</v>
      </c>
      <c r="Q21" s="84"/>
      <c r="R21" s="82">
        <v>0.37</v>
      </c>
      <c r="S21" s="81">
        <f t="shared" si="12"/>
        <v>7.4</v>
      </c>
      <c r="T21" s="84"/>
      <c r="U21" s="82">
        <v>0.57</v>
      </c>
      <c r="V21" s="81">
        <f t="shared" si="13"/>
        <v>11.399999999999999</v>
      </c>
      <c r="W21" s="84"/>
      <c r="X21" s="82">
        <v>1.04</v>
      </c>
      <c r="Y21" s="81">
        <f t="shared" si="14"/>
        <v>12.8</v>
      </c>
      <c r="Z21" s="84"/>
      <c r="AA21" s="82">
        <v>0.54</v>
      </c>
      <c r="AB21" s="81">
        <f t="shared" si="15"/>
        <v>10.8</v>
      </c>
      <c r="AC21" s="85"/>
      <c r="AD21" s="82"/>
      <c r="AE21" s="81">
        <f t="shared" si="16"/>
        <v>0</v>
      </c>
      <c r="AF21" s="84"/>
      <c r="AG21" s="86">
        <f t="shared" si="17"/>
        <v>71.4</v>
      </c>
      <c r="AH21" s="65">
        <v>2</v>
      </c>
    </row>
    <row r="22" spans="1:34" ht="12.75">
      <c r="A22" s="95" t="s">
        <v>64</v>
      </c>
      <c r="B22" s="58">
        <v>36</v>
      </c>
      <c r="C22" s="94"/>
      <c r="D22" s="58"/>
      <c r="E22" s="95"/>
      <c r="F22" s="93">
        <v>43</v>
      </c>
      <c r="G22" s="83">
        <f t="shared" si="9"/>
        <v>8.700000000000045</v>
      </c>
      <c r="H22" s="94">
        <v>0</v>
      </c>
      <c r="I22" s="58">
        <f>IF(sec(H22)&lt;sec(AQ$10),(sec(AQ$10)-sec(H22))*$AQ$11,IF(sec(H22)&lt;=sec(AQ$9),0,(sec(H22)-sec(AQ$9))*$AQ$12))</f>
        <v>0</v>
      </c>
      <c r="J22" s="94">
        <v>0</v>
      </c>
      <c r="K22" s="58">
        <f>IF(sec(J22)&lt;sec(AS$10),(sec(AS$10)-sec(J22))*$AS$11,IF(sec(J22)&lt;=sec(AS$9),0,(sec(J22)-sec(AS$9))*$AS$12))</f>
        <v>0</v>
      </c>
      <c r="L22" s="93">
        <v>1.21</v>
      </c>
      <c r="M22" s="81">
        <f t="shared" si="10"/>
        <v>16.2</v>
      </c>
      <c r="N22" s="71"/>
      <c r="O22" s="93">
        <v>0.58</v>
      </c>
      <c r="P22" s="81">
        <f t="shared" si="11"/>
        <v>11.6</v>
      </c>
      <c r="Q22" s="71"/>
      <c r="R22" s="93">
        <v>0.39</v>
      </c>
      <c r="S22" s="81">
        <f t="shared" si="12"/>
        <v>7.800000000000001</v>
      </c>
      <c r="T22" s="71"/>
      <c r="U22" s="93">
        <v>0.5</v>
      </c>
      <c r="V22" s="81">
        <f t="shared" si="13"/>
        <v>10</v>
      </c>
      <c r="W22" s="71"/>
      <c r="X22" s="93">
        <v>0.49</v>
      </c>
      <c r="Y22" s="81">
        <f t="shared" si="14"/>
        <v>9.8</v>
      </c>
      <c r="Z22" s="71"/>
      <c r="AA22" s="93">
        <v>0.51</v>
      </c>
      <c r="AB22" s="81">
        <f t="shared" si="15"/>
        <v>10.200000000000001</v>
      </c>
      <c r="AC22" s="70"/>
      <c r="AD22" s="93"/>
      <c r="AE22" s="81">
        <f t="shared" si="16"/>
        <v>0</v>
      </c>
      <c r="AF22" s="71"/>
      <c r="AG22" s="86">
        <f t="shared" si="17"/>
        <v>74.30000000000004</v>
      </c>
      <c r="AH22" s="58">
        <v>3</v>
      </c>
    </row>
    <row r="23" spans="1:34" s="42" customFormat="1" ht="12.75">
      <c r="A23" s="55" t="s">
        <v>54</v>
      </c>
      <c r="B23" s="87">
        <v>18</v>
      </c>
      <c r="C23" s="88"/>
      <c r="D23" s="81"/>
      <c r="E23" s="55"/>
      <c r="F23" s="89">
        <v>43</v>
      </c>
      <c r="G23" s="83">
        <f t="shared" si="9"/>
        <v>8.700000000000045</v>
      </c>
      <c r="H23" s="88">
        <v>0</v>
      </c>
      <c r="I23" s="81">
        <f>IF(sec(H23)&lt;sec(AQ$10),(sec(AQ$10)-sec(H23))*$AQ$11,IF(sec(H23)&lt;=sec(AQ$9),0,(sec(H23)-sec(AQ$9))*$AQ$12))</f>
        <v>0</v>
      </c>
      <c r="J23" s="88">
        <v>0</v>
      </c>
      <c r="K23" s="81">
        <f>IF(sec(J23)&lt;sec(AS$10),(sec(AS$10)-sec(J23))*$AS$11,IF(sec(J23)&lt;=sec(AS$9),0,(sec(J23)-sec(AS$9))*$AS$12))</f>
        <v>0</v>
      </c>
      <c r="L23" s="89">
        <v>1.22</v>
      </c>
      <c r="M23" s="81">
        <f t="shared" si="10"/>
        <v>16.400000000000002</v>
      </c>
      <c r="N23" s="90"/>
      <c r="O23" s="89">
        <v>0.49</v>
      </c>
      <c r="P23" s="81">
        <f t="shared" si="11"/>
        <v>9.8</v>
      </c>
      <c r="Q23" s="90"/>
      <c r="R23" s="89">
        <v>0.34</v>
      </c>
      <c r="S23" s="81">
        <f t="shared" si="12"/>
        <v>6.800000000000001</v>
      </c>
      <c r="T23" s="90"/>
      <c r="U23" s="89">
        <v>0.54</v>
      </c>
      <c r="V23" s="81">
        <f t="shared" si="13"/>
        <v>10.8</v>
      </c>
      <c r="W23" s="90"/>
      <c r="X23" s="89">
        <v>0.44</v>
      </c>
      <c r="Y23" s="81">
        <f t="shared" si="14"/>
        <v>8.8</v>
      </c>
      <c r="Z23" s="90"/>
      <c r="AA23" s="89">
        <v>0.56</v>
      </c>
      <c r="AB23" s="81">
        <f t="shared" si="15"/>
        <v>11.200000000000003</v>
      </c>
      <c r="AC23" s="91">
        <v>5</v>
      </c>
      <c r="AD23" s="89"/>
      <c r="AE23" s="81">
        <f t="shared" si="16"/>
        <v>0</v>
      </c>
      <c r="AF23" s="90"/>
      <c r="AG23" s="86">
        <f t="shared" si="17"/>
        <v>77.50000000000006</v>
      </c>
      <c r="AH23" s="65">
        <v>4</v>
      </c>
    </row>
    <row r="24" spans="1:34" ht="12.75">
      <c r="A24" s="55" t="s">
        <v>56</v>
      </c>
      <c r="B24" s="87">
        <v>38</v>
      </c>
      <c r="C24" s="88"/>
      <c r="D24" s="81"/>
      <c r="E24" s="55"/>
      <c r="F24" s="89">
        <v>44.2</v>
      </c>
      <c r="G24" s="83">
        <f t="shared" si="9"/>
        <v>0.7000000000000001</v>
      </c>
      <c r="H24" s="88">
        <v>0</v>
      </c>
      <c r="I24" s="81">
        <f>IF(sec(H24)&lt;sec(AQ$10),(sec(AQ$10)-sec(H24))*$AQ$11,IF(sec(H24)&lt;=sec(AQ$9),0,(sec(H24)-sec(AQ$9))*$AQ$12))</f>
        <v>0</v>
      </c>
      <c r="J24" s="88">
        <v>0</v>
      </c>
      <c r="K24" s="81">
        <f>IF(sec(J24)&lt;sec(AS$10),(sec(AS$10)-sec(J24))*$AS$11,IF(sec(J24)&lt;=sec(AS$9),0,(sec(J24)-sec(AS$9))*$AS$12))</f>
        <v>0</v>
      </c>
      <c r="L24" s="89">
        <v>1.17</v>
      </c>
      <c r="M24" s="81">
        <f t="shared" si="10"/>
        <v>15.4</v>
      </c>
      <c r="N24" s="90"/>
      <c r="O24" s="89">
        <v>0.53</v>
      </c>
      <c r="P24" s="81">
        <f t="shared" si="11"/>
        <v>10.600000000000001</v>
      </c>
      <c r="Q24" s="90"/>
      <c r="R24" s="89">
        <v>0.42</v>
      </c>
      <c r="S24" s="81">
        <f t="shared" si="12"/>
        <v>8.4</v>
      </c>
      <c r="T24" s="90"/>
      <c r="U24" s="89">
        <v>1.19</v>
      </c>
      <c r="V24" s="81">
        <f t="shared" si="13"/>
        <v>15.8</v>
      </c>
      <c r="W24" s="90">
        <v>20</v>
      </c>
      <c r="X24" s="89">
        <v>0.52</v>
      </c>
      <c r="Y24" s="81">
        <f t="shared" si="14"/>
        <v>10.4</v>
      </c>
      <c r="Z24" s="90"/>
      <c r="AA24" s="89">
        <v>0.46</v>
      </c>
      <c r="AB24" s="81">
        <f t="shared" si="15"/>
        <v>9.200000000000001</v>
      </c>
      <c r="AC24" s="91"/>
      <c r="AD24" s="89"/>
      <c r="AE24" s="81">
        <f t="shared" si="16"/>
        <v>0</v>
      </c>
      <c r="AF24" s="90"/>
      <c r="AG24" s="86">
        <f t="shared" si="17"/>
        <v>90.50000000000001</v>
      </c>
      <c r="AH24" s="65">
        <v>5</v>
      </c>
    </row>
    <row r="25" spans="1:34" ht="12.75">
      <c r="A25" s="59" t="s">
        <v>59</v>
      </c>
      <c r="B25" s="87">
        <v>37</v>
      </c>
      <c r="C25" s="88"/>
      <c r="D25" s="81"/>
      <c r="E25" s="55"/>
      <c r="F25" s="60">
        <v>43</v>
      </c>
      <c r="G25" s="83">
        <f t="shared" si="9"/>
        <v>8.700000000000045</v>
      </c>
      <c r="H25" s="57"/>
      <c r="I25" s="58"/>
      <c r="J25" s="57"/>
      <c r="K25" s="58"/>
      <c r="L25" s="60">
        <v>1.22</v>
      </c>
      <c r="M25" s="81">
        <f t="shared" si="10"/>
        <v>16.400000000000002</v>
      </c>
      <c r="N25" s="62"/>
      <c r="O25" s="60">
        <v>0.5</v>
      </c>
      <c r="P25" s="81">
        <f t="shared" si="11"/>
        <v>10</v>
      </c>
      <c r="Q25" s="62"/>
      <c r="R25" s="60">
        <v>0.4</v>
      </c>
      <c r="S25" s="81">
        <f t="shared" si="12"/>
        <v>8</v>
      </c>
      <c r="T25" s="62"/>
      <c r="U25" s="60">
        <v>0.55</v>
      </c>
      <c r="V25" s="81">
        <f t="shared" si="13"/>
        <v>11.000000000000002</v>
      </c>
      <c r="W25" s="62"/>
      <c r="X25" s="60">
        <v>0.54</v>
      </c>
      <c r="Y25" s="81">
        <f t="shared" si="14"/>
        <v>10.8</v>
      </c>
      <c r="Z25" s="62"/>
      <c r="AA25" s="60">
        <v>1.2</v>
      </c>
      <c r="AB25" s="81">
        <f t="shared" si="15"/>
        <v>16</v>
      </c>
      <c r="AC25" s="63"/>
      <c r="AD25" s="60"/>
      <c r="AE25" s="81">
        <f t="shared" si="16"/>
        <v>0</v>
      </c>
      <c r="AF25" s="62"/>
      <c r="AG25" s="86">
        <f t="shared" si="17"/>
        <v>80.90000000000005</v>
      </c>
      <c r="AH25" s="65" t="s">
        <v>60</v>
      </c>
    </row>
    <row r="26" spans="1:34" ht="12.75">
      <c r="A26" s="55" t="s">
        <v>57</v>
      </c>
      <c r="B26" s="87">
        <v>35</v>
      </c>
      <c r="C26" s="88"/>
      <c r="D26" s="81"/>
      <c r="E26" s="55"/>
      <c r="F26" s="89">
        <v>44</v>
      </c>
      <c r="G26" s="83">
        <f t="shared" si="9"/>
        <v>2.7000000000000455</v>
      </c>
      <c r="H26" s="88">
        <v>0</v>
      </c>
      <c r="I26" s="81">
        <f>IF(sec(H26)&lt;sec(AQ$10),(sec(AQ$10)-sec(H26))*$AQ$11,IF(sec(H26)&lt;=sec(AQ$9),0,(sec(H26)-sec(AQ$9))*$AQ$12))</f>
        <v>0</v>
      </c>
      <c r="J26" s="88">
        <v>0</v>
      </c>
      <c r="K26" s="81">
        <f>IF(sec(J26)&lt;sec(AS$10),(sec(AS$10)-sec(J26))*$AS$11,IF(sec(J26)&lt;=sec(AS$9),0,(sec(J26)-sec(AS$9))*$AS$12))</f>
        <v>0</v>
      </c>
      <c r="L26" s="89">
        <v>1.37</v>
      </c>
      <c r="M26" s="81">
        <f t="shared" si="10"/>
        <v>19.400000000000006</v>
      </c>
      <c r="N26" s="90"/>
      <c r="O26" s="89">
        <v>1.11</v>
      </c>
      <c r="P26" s="81">
        <f t="shared" si="11"/>
        <v>14.200000000000003</v>
      </c>
      <c r="Q26" s="90"/>
      <c r="R26" s="89">
        <v>0.56</v>
      </c>
      <c r="S26" s="81">
        <f t="shared" si="12"/>
        <v>11.200000000000003</v>
      </c>
      <c r="T26" s="90"/>
      <c r="U26" s="89">
        <v>1.05</v>
      </c>
      <c r="V26" s="81">
        <f t="shared" si="13"/>
        <v>13</v>
      </c>
      <c r="W26" s="90"/>
      <c r="X26" s="89">
        <v>1.05</v>
      </c>
      <c r="Y26" s="81">
        <f t="shared" si="14"/>
        <v>13</v>
      </c>
      <c r="Z26" s="90"/>
      <c r="AA26" s="89">
        <v>1.19</v>
      </c>
      <c r="AB26" s="81">
        <f t="shared" si="15"/>
        <v>15.8</v>
      </c>
      <c r="AC26" s="91">
        <v>20</v>
      </c>
      <c r="AD26" s="89"/>
      <c r="AE26" s="81">
        <f t="shared" si="16"/>
        <v>0</v>
      </c>
      <c r="AF26" s="90"/>
      <c r="AG26" s="86">
        <f t="shared" si="17"/>
        <v>109.30000000000005</v>
      </c>
      <c r="AH26" s="65" t="s">
        <v>60</v>
      </c>
    </row>
    <row r="27" spans="1:34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88"/>
      <c r="Y27" s="58"/>
      <c r="Z27" s="55"/>
      <c r="AA27" s="55"/>
      <c r="AB27" s="55"/>
      <c r="AC27" s="87"/>
      <c r="AD27" s="55"/>
      <c r="AE27" s="55"/>
      <c r="AF27" s="55"/>
      <c r="AG27" s="86"/>
      <c r="AH27" s="65"/>
    </row>
    <row r="28" spans="6:33" ht="12.75">
      <c r="F28"/>
      <c r="G28"/>
      <c r="L28"/>
      <c r="M28"/>
      <c r="N28"/>
      <c r="O28"/>
      <c r="P28"/>
      <c r="Q28"/>
      <c r="R28"/>
      <c r="S28"/>
      <c r="T28"/>
      <c r="U28"/>
      <c r="V28"/>
      <c r="W28"/>
      <c r="X28" s="52"/>
      <c r="Y28" s="16"/>
      <c r="Z28"/>
      <c r="AA28"/>
      <c r="AB28"/>
      <c r="AC28" s="53"/>
      <c r="AD28"/>
      <c r="AE28"/>
      <c r="AF28"/>
      <c r="AG28"/>
    </row>
    <row r="29" spans="6:33" ht="12.75">
      <c r="F29"/>
      <c r="G29"/>
      <c r="L29"/>
      <c r="M29"/>
      <c r="N29"/>
      <c r="O29"/>
      <c r="P29"/>
      <c r="Q29"/>
      <c r="R29"/>
      <c r="S29"/>
      <c r="T29"/>
      <c r="U29"/>
      <c r="V29"/>
      <c r="W29"/>
      <c r="X29" s="52"/>
      <c r="Y29" s="16"/>
      <c r="Z29"/>
      <c r="AA29"/>
      <c r="AB29"/>
      <c r="AC29" s="53"/>
      <c r="AD29"/>
      <c r="AE29"/>
      <c r="AF29"/>
      <c r="AG29"/>
    </row>
    <row r="30" spans="6:33" ht="12.75">
      <c r="F30"/>
      <c r="G30"/>
      <c r="L30"/>
      <c r="M30"/>
      <c r="N30"/>
      <c r="O30"/>
      <c r="P30"/>
      <c r="Q30"/>
      <c r="R30"/>
      <c r="S30"/>
      <c r="T30"/>
      <c r="U30"/>
      <c r="V30"/>
      <c r="W30"/>
      <c r="X30" s="52"/>
      <c r="Y30" s="16"/>
      <c r="Z30"/>
      <c r="AA30"/>
      <c r="AB30"/>
      <c r="AC30" s="53"/>
      <c r="AD30"/>
      <c r="AE30"/>
      <c r="AF30"/>
      <c r="AG30"/>
    </row>
    <row r="31" spans="6:33" ht="12.75">
      <c r="F31"/>
      <c r="G31"/>
      <c r="L31"/>
      <c r="M31"/>
      <c r="N31"/>
      <c r="O31"/>
      <c r="P31"/>
      <c r="Q31"/>
      <c r="R31"/>
      <c r="S31"/>
      <c r="T31"/>
      <c r="U31"/>
      <c r="V31"/>
      <c r="W31"/>
      <c r="X31" s="52"/>
      <c r="Y31" s="16"/>
      <c r="Z31"/>
      <c r="AA31"/>
      <c r="AB31"/>
      <c r="AC31" s="53"/>
      <c r="AD31"/>
      <c r="AE31"/>
      <c r="AF31"/>
      <c r="AG31"/>
    </row>
    <row r="32" spans="6:33" ht="12.75">
      <c r="F32"/>
      <c r="G32"/>
      <c r="L32"/>
      <c r="M32"/>
      <c r="N32"/>
      <c r="O32"/>
      <c r="P32"/>
      <c r="Q32"/>
      <c r="R32"/>
      <c r="S32"/>
      <c r="T32"/>
      <c r="U32"/>
      <c r="V32"/>
      <c r="W32"/>
      <c r="X32" s="52"/>
      <c r="Y32" s="16"/>
      <c r="Z32"/>
      <c r="AA32"/>
      <c r="AB32"/>
      <c r="AC32" s="53"/>
      <c r="AD32"/>
      <c r="AE32"/>
      <c r="AF32"/>
      <c r="AG32"/>
    </row>
    <row r="33" spans="6:33" ht="12.75">
      <c r="F33"/>
      <c r="G33"/>
      <c r="L33"/>
      <c r="M33"/>
      <c r="N33"/>
      <c r="O33"/>
      <c r="P33"/>
      <c r="Q33"/>
      <c r="R33"/>
      <c r="S33"/>
      <c r="T33"/>
      <c r="U33"/>
      <c r="V33"/>
      <c r="W33"/>
      <c r="X33" s="52"/>
      <c r="Y33" s="16"/>
      <c r="Z33"/>
      <c r="AA33"/>
      <c r="AB33"/>
      <c r="AC33" s="53"/>
      <c r="AD33"/>
      <c r="AE33"/>
      <c r="AF33"/>
      <c r="AG33"/>
    </row>
    <row r="34" spans="6:33" ht="12.75">
      <c r="F34"/>
      <c r="G34"/>
      <c r="L34"/>
      <c r="M34"/>
      <c r="N34"/>
      <c r="O34"/>
      <c r="P34"/>
      <c r="Q34"/>
      <c r="R34"/>
      <c r="S34"/>
      <c r="T34"/>
      <c r="U34"/>
      <c r="V34"/>
      <c r="W34"/>
      <c r="X34" s="52"/>
      <c r="Y34"/>
      <c r="Z34"/>
      <c r="AA34"/>
      <c r="AB34"/>
      <c r="AC34" s="53"/>
      <c r="AD34"/>
      <c r="AE34"/>
      <c r="AF34"/>
      <c r="AG34"/>
    </row>
    <row r="35" spans="6:33" ht="12.75">
      <c r="F35"/>
      <c r="G35"/>
      <c r="L35"/>
      <c r="M35"/>
      <c r="N35"/>
      <c r="O35"/>
      <c r="P35"/>
      <c r="Q35"/>
      <c r="R35"/>
      <c r="S35"/>
      <c r="T35"/>
      <c r="U35"/>
      <c r="V35"/>
      <c r="W35"/>
      <c r="X35" s="52"/>
      <c r="Y35"/>
      <c r="Z35"/>
      <c r="AA35"/>
      <c r="AB35"/>
      <c r="AC35" s="53"/>
      <c r="AD35"/>
      <c r="AE35"/>
      <c r="AF35"/>
      <c r="AG35"/>
    </row>
    <row r="36" spans="6:33" ht="12.75">
      <c r="F36"/>
      <c r="G36"/>
      <c r="L36"/>
      <c r="M36"/>
      <c r="N36"/>
      <c r="O36"/>
      <c r="P36"/>
      <c r="Q36"/>
      <c r="R36"/>
      <c r="S36"/>
      <c r="T36"/>
      <c r="U36"/>
      <c r="V36"/>
      <c r="W36"/>
      <c r="X36" s="52"/>
      <c r="Y36"/>
      <c r="Z36"/>
      <c r="AA36"/>
      <c r="AB36"/>
      <c r="AC36" s="53"/>
      <c r="AD36"/>
      <c r="AE36"/>
      <c r="AF36"/>
      <c r="AG36"/>
    </row>
    <row r="37" spans="6:33" ht="12.75">
      <c r="F37"/>
      <c r="G37"/>
      <c r="L37"/>
      <c r="M37"/>
      <c r="N37"/>
      <c r="O37"/>
      <c r="P37"/>
      <c r="Q37"/>
      <c r="R37"/>
      <c r="S37"/>
      <c r="T37"/>
      <c r="U37"/>
      <c r="V37"/>
      <c r="W37"/>
      <c r="X37" s="52"/>
      <c r="Y37"/>
      <c r="Z37"/>
      <c r="AA37"/>
      <c r="AB37"/>
      <c r="AC37" s="53"/>
      <c r="AD37"/>
      <c r="AE37"/>
      <c r="AF37"/>
      <c r="AG37"/>
    </row>
    <row r="38" spans="6:33" ht="12.75">
      <c r="F38"/>
      <c r="G38"/>
      <c r="L38"/>
      <c r="M38"/>
      <c r="N38"/>
      <c r="O38"/>
      <c r="P38"/>
      <c r="Q38"/>
      <c r="R38"/>
      <c r="S38"/>
      <c r="T38"/>
      <c r="U38"/>
      <c r="V38"/>
      <c r="W38"/>
      <c r="X38" s="52"/>
      <c r="Y38"/>
      <c r="Z38"/>
      <c r="AA38"/>
      <c r="AB38"/>
      <c r="AC38" s="53"/>
      <c r="AD38"/>
      <c r="AE38"/>
      <c r="AF38"/>
      <c r="AG38"/>
    </row>
    <row r="39" spans="6:33" ht="12.75">
      <c r="F39"/>
      <c r="G39"/>
      <c r="L39"/>
      <c r="M39"/>
      <c r="N39"/>
      <c r="O39"/>
      <c r="P39"/>
      <c r="Q39"/>
      <c r="R39"/>
      <c r="S39"/>
      <c r="T39"/>
      <c r="U39"/>
      <c r="V39"/>
      <c r="W39"/>
      <c r="X39" s="52"/>
      <c r="Y39"/>
      <c r="Z39"/>
      <c r="AA39"/>
      <c r="AB39"/>
      <c r="AC39" s="53"/>
      <c r="AD39"/>
      <c r="AE39"/>
      <c r="AF39"/>
      <c r="AG39"/>
    </row>
    <row r="40" spans="6:33" ht="12.75">
      <c r="F40"/>
      <c r="G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53"/>
      <c r="AD40"/>
      <c r="AE40"/>
      <c r="AF40"/>
      <c r="AG40"/>
    </row>
    <row r="41" spans="6:33" ht="12.75">
      <c r="F41"/>
      <c r="G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53"/>
      <c r="AD41"/>
      <c r="AE41"/>
      <c r="AF41"/>
      <c r="AG41"/>
    </row>
    <row r="42" spans="6:33" ht="12.75">
      <c r="F42"/>
      <c r="G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53"/>
      <c r="AD42"/>
      <c r="AE42"/>
      <c r="AF42"/>
      <c r="AG42"/>
    </row>
    <row r="43" spans="6:33" ht="12.75">
      <c r="F43"/>
      <c r="G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53"/>
      <c r="AD43"/>
      <c r="AE43"/>
      <c r="AF43"/>
      <c r="AG43"/>
    </row>
    <row r="44" spans="6:33" ht="12.75">
      <c r="F44"/>
      <c r="G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53"/>
      <c r="AD44"/>
      <c r="AE44"/>
      <c r="AF44"/>
      <c r="AG44"/>
    </row>
    <row r="45" spans="6:33" ht="12.75">
      <c r="F45"/>
      <c r="G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53"/>
      <c r="AD45"/>
      <c r="AE45"/>
      <c r="AF45"/>
      <c r="AG45"/>
    </row>
    <row r="46" spans="6:33" ht="12.75">
      <c r="F46"/>
      <c r="G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53"/>
      <c r="AD46"/>
      <c r="AE46"/>
      <c r="AF46"/>
      <c r="AG46"/>
    </row>
    <row r="47" spans="6:33" ht="12.75">
      <c r="F47"/>
      <c r="G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53"/>
      <c r="AD47"/>
      <c r="AE47"/>
      <c r="AF47"/>
      <c r="AG47"/>
    </row>
    <row r="48" spans="6:33" ht="12.75">
      <c r="F48"/>
      <c r="G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53"/>
      <c r="AD48"/>
      <c r="AE48"/>
      <c r="AF48"/>
      <c r="AG48"/>
    </row>
    <row r="49" spans="6:33" ht="12.75">
      <c r="F49"/>
      <c r="G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53"/>
      <c r="AD49"/>
      <c r="AE49"/>
      <c r="AF49"/>
      <c r="AG49"/>
    </row>
    <row r="50" spans="6:33" ht="12.75">
      <c r="F50"/>
      <c r="G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53"/>
      <c r="AD50"/>
      <c r="AE50"/>
      <c r="AF50"/>
      <c r="AG50"/>
    </row>
    <row r="51" spans="6:33" ht="12.75">
      <c r="F51"/>
      <c r="G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53"/>
      <c r="AD51"/>
      <c r="AE51"/>
      <c r="AF51"/>
      <c r="AG51"/>
    </row>
    <row r="52" spans="6:33" ht="12.75">
      <c r="F52"/>
      <c r="G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53"/>
      <c r="AD52"/>
      <c r="AE52"/>
      <c r="AF52"/>
      <c r="AG52"/>
    </row>
    <row r="53" spans="6:33" ht="12.75">
      <c r="F53"/>
      <c r="G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53"/>
      <c r="AD53"/>
      <c r="AE53"/>
      <c r="AF53"/>
      <c r="AG53"/>
    </row>
    <row r="54" spans="6:33" ht="12.75">
      <c r="F54"/>
      <c r="G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53"/>
      <c r="AD54"/>
      <c r="AE54"/>
      <c r="AF54"/>
      <c r="AG54"/>
    </row>
    <row r="55" spans="6:33" ht="12.75">
      <c r="F55"/>
      <c r="G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53"/>
      <c r="AD55"/>
      <c r="AE55"/>
      <c r="AF55"/>
      <c r="AG55"/>
    </row>
    <row r="56" spans="6:33" ht="12.75">
      <c r="F56"/>
      <c r="G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53"/>
      <c r="AD56"/>
      <c r="AE56"/>
      <c r="AF56"/>
      <c r="AG56"/>
    </row>
    <row r="57" spans="6:33" ht="12.75">
      <c r="F57"/>
      <c r="G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53"/>
      <c r="AD57"/>
      <c r="AE57"/>
      <c r="AF57"/>
      <c r="AG57"/>
    </row>
    <row r="58" spans="6:33" ht="12.75">
      <c r="F58"/>
      <c r="G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53"/>
      <c r="AD58"/>
      <c r="AE58"/>
      <c r="AF58"/>
      <c r="AG58"/>
    </row>
    <row r="59" spans="6:33" ht="12.75">
      <c r="F59"/>
      <c r="G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53"/>
      <c r="AD59"/>
      <c r="AE59"/>
      <c r="AF59"/>
      <c r="AG59"/>
    </row>
    <row r="60" spans="6:33" ht="12.75">
      <c r="F60"/>
      <c r="G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53"/>
      <c r="AD60"/>
      <c r="AE60"/>
      <c r="AF60"/>
      <c r="AG60"/>
    </row>
    <row r="61" spans="6:33" ht="12.75">
      <c r="F61"/>
      <c r="G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53"/>
      <c r="AD61"/>
      <c r="AE61"/>
      <c r="AF61"/>
      <c r="AG61"/>
    </row>
  </sheetData>
  <sheetProtection formatColumns="0"/>
  <mergeCells count="2">
    <mergeCell ref="F3:G3"/>
    <mergeCell ref="F19:G19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Alphons Coolen Aannemingsbedrijf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hendriks</dc:creator>
  <cp:keywords/>
  <dc:description/>
  <cp:lastModifiedBy>Wilma</cp:lastModifiedBy>
  <cp:lastPrinted>2013-03-24T23:32:54Z</cp:lastPrinted>
  <dcterms:created xsi:type="dcterms:W3CDTF">2005-08-13T16:23:34Z</dcterms:created>
  <dcterms:modified xsi:type="dcterms:W3CDTF">2013-03-25T19:04:31Z</dcterms:modified>
  <cp:category/>
  <cp:version/>
  <cp:contentType/>
  <cp:contentStatus/>
</cp:coreProperties>
</file>