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25" tabRatio="601" firstSheet="6" activeTab="8"/>
  </bookViews>
  <sheets>
    <sheet name="pony" sheetId="1" state="hidden" r:id="rId1"/>
    <sheet name="paard" sheetId="2" state="hidden" r:id="rId2"/>
    <sheet name="Zo 01 po" sheetId="3" state="hidden" r:id="rId3"/>
    <sheet name="Zo 02 po" sheetId="4" state="hidden" r:id="rId4"/>
    <sheet name="Zo 01 pa" sheetId="5" state="hidden" r:id="rId5"/>
    <sheet name="Zo 02 pa" sheetId="6" state="hidden" r:id="rId6"/>
    <sheet name="Enkelspan" sheetId="7" r:id="rId7"/>
    <sheet name="Tweespan" sheetId="8" r:id="rId8"/>
    <sheet name="Vierspan" sheetId="9" r:id="rId9"/>
    <sheet name="Jeugd" sheetId="10" r:id="rId10"/>
  </sheets>
  <definedNames>
    <definedName name="_xlnm.Print_Area" localSheetId="1">'paard'!#REF!</definedName>
    <definedName name="_xlnm.Print_Area" localSheetId="0">'pony'!#REF!</definedName>
    <definedName name="_xlnm.Print_Area" localSheetId="4">'Zo 01 pa'!$A$1:$AW$31</definedName>
    <definedName name="_xlnm.Print_Area" localSheetId="2">'Zo 01 po'!$A$1:$AW$34</definedName>
    <definedName name="_xlnm.Print_Area" localSheetId="5">'Zo 02 pa'!$A$1:$AW$34</definedName>
    <definedName name="_xlnm.Print_Area" localSheetId="3">'Zo 02 po'!$A$1:$AW$29</definedName>
  </definedNames>
  <calcPr fullCalcOnLoad="1"/>
</workbook>
</file>

<file path=xl/sharedStrings.xml><?xml version="1.0" encoding="utf-8"?>
<sst xmlns="http://schemas.openxmlformats.org/spreadsheetml/2006/main" count="937" uniqueCount="293">
  <si>
    <t xml:space="preserve">Nr. </t>
  </si>
  <si>
    <t xml:space="preserve">Naam koetsier/ </t>
  </si>
  <si>
    <t>Woonplaats</t>
  </si>
  <si>
    <t>Beuningen</t>
  </si>
  <si>
    <t>Haselünne (D)</t>
  </si>
  <si>
    <t>Haaksbergen</t>
  </si>
  <si>
    <t>Twente Cup</t>
  </si>
  <si>
    <t>Losser</t>
  </si>
  <si>
    <t>Nijverdal</t>
  </si>
  <si>
    <t>Enkelspan paarden</t>
  </si>
  <si>
    <t>Einspänner Pferden</t>
  </si>
  <si>
    <t>Ina Heeke</t>
  </si>
  <si>
    <t>Marcel Eikenaar</t>
  </si>
  <si>
    <t>Tweespan paarden</t>
  </si>
  <si>
    <t>Zweispänner Pferde</t>
  </si>
  <si>
    <t>Luuk Wigger</t>
  </si>
  <si>
    <t>Martin Brümmer</t>
  </si>
  <si>
    <t>Pascal Donders</t>
  </si>
  <si>
    <t xml:space="preserve">Mander </t>
  </si>
  <si>
    <t>Annet Vaneker</t>
  </si>
  <si>
    <t>Oldenzaal</t>
  </si>
  <si>
    <t>Overdinkel</t>
  </si>
  <si>
    <t>L. Pouwels</t>
  </si>
  <si>
    <t>Wierden</t>
  </si>
  <si>
    <t>Antonie ter Harmsel</t>
  </si>
  <si>
    <t>Rijssen</t>
  </si>
  <si>
    <t xml:space="preserve"> </t>
  </si>
  <si>
    <t>straf</t>
  </si>
  <si>
    <t>gereden</t>
  </si>
  <si>
    <t>totaal</t>
  </si>
  <si>
    <t>RUBRIEK TWEESPAN PONYS</t>
  </si>
  <si>
    <t>Hindernissen ronde 1</t>
  </si>
  <si>
    <t>punt</t>
  </si>
  <si>
    <t>tijd</t>
  </si>
  <si>
    <t>str.punt</t>
  </si>
  <si>
    <t>Hindernissen ronde 2</t>
  </si>
  <si>
    <t>Startnr.</t>
  </si>
  <si>
    <t>Naam</t>
  </si>
  <si>
    <t>Plaats</t>
  </si>
  <si>
    <t>Land</t>
  </si>
  <si>
    <t>hind</t>
  </si>
  <si>
    <t>sec</t>
  </si>
  <si>
    <t>fout</t>
  </si>
  <si>
    <t>R1</t>
  </si>
  <si>
    <t>R2</t>
  </si>
  <si>
    <t>R1+R2</t>
  </si>
  <si>
    <t>RUBRIEK ENKELSPAN PONY</t>
  </si>
  <si>
    <t>RUBRIEK ENKELSPAN PAARD</t>
  </si>
  <si>
    <t>RUBRIEK TWEESPAN PAARD</t>
  </si>
  <si>
    <t>Zondag 16 november 2008</t>
  </si>
  <si>
    <t>Hengelo</t>
  </si>
  <si>
    <t>Verkenning 12.30 uur</t>
  </si>
  <si>
    <t>Besichtigung 12.30 Uhr</t>
  </si>
  <si>
    <t>W. te Winkel</t>
  </si>
  <si>
    <t>Winterswijk</t>
  </si>
  <si>
    <t>Franz-Josef May</t>
  </si>
  <si>
    <t>Selm (D)</t>
  </si>
  <si>
    <t>W. Woertman</t>
  </si>
  <si>
    <t>Ibbenbüren (D)</t>
  </si>
  <si>
    <t>Bjorn Stegeman</t>
  </si>
  <si>
    <t>Judith Scheuten</t>
  </si>
  <si>
    <t>Weerselo</t>
  </si>
  <si>
    <t>Remco Brandt</t>
  </si>
  <si>
    <t>Roy Ankoné</t>
  </si>
  <si>
    <t>Pascal Meyerink</t>
  </si>
  <si>
    <t>Dirk Roeder</t>
  </si>
  <si>
    <t>Herford (D)</t>
  </si>
  <si>
    <t>J. Veldhuis</t>
  </si>
  <si>
    <t>Boekelo</t>
  </si>
  <si>
    <t>Arjan KleinJan</t>
  </si>
  <si>
    <t>Raymond Letteboer</t>
  </si>
  <si>
    <t>Oud Ootmarsum</t>
  </si>
  <si>
    <t>Rens Egberink</t>
  </si>
  <si>
    <t>Bad Bentheim (D)</t>
  </si>
  <si>
    <t>Alfons Engbers</t>
  </si>
  <si>
    <t>Vasse</t>
  </si>
  <si>
    <t>Greet van Benthem</t>
  </si>
  <si>
    <t>TWENTE CUP INDOOR MENNEN DENEKAMP 15 NOVEMBER 2009</t>
  </si>
  <si>
    <t>Ulrich Sandl</t>
  </si>
  <si>
    <t>Beesten</t>
  </si>
  <si>
    <t>Jessica Veldhoff</t>
  </si>
  <si>
    <t>Neuenhaus</t>
  </si>
  <si>
    <t>Karina Groene</t>
  </si>
  <si>
    <t>Hoogstede</t>
  </si>
  <si>
    <t>Anja Braakmann</t>
  </si>
  <si>
    <t>Lage</t>
  </si>
  <si>
    <t>4a</t>
  </si>
  <si>
    <t>b</t>
  </si>
  <si>
    <t>c</t>
  </si>
  <si>
    <t>d</t>
  </si>
  <si>
    <t>8a</t>
  </si>
  <si>
    <t>Manderveen</t>
  </si>
  <si>
    <t>Lemgo</t>
  </si>
  <si>
    <t>Bornerbroek</t>
  </si>
  <si>
    <t>Enter</t>
  </si>
  <si>
    <t>Ambt Delden</t>
  </si>
  <si>
    <t>Ringe</t>
  </si>
  <si>
    <t>tot straf</t>
  </si>
  <si>
    <t>Schut</t>
  </si>
  <si>
    <t>Bram</t>
  </si>
  <si>
    <t>Braakmann</t>
  </si>
  <si>
    <t>Lubbers</t>
  </si>
  <si>
    <t>Arjan</t>
  </si>
  <si>
    <t>Rubriek</t>
  </si>
  <si>
    <t>Coen</t>
  </si>
  <si>
    <t>Maaskant</t>
  </si>
  <si>
    <t>Erik</t>
  </si>
  <si>
    <t>Ankone</t>
  </si>
  <si>
    <t xml:space="preserve">Gerard </t>
  </si>
  <si>
    <t>Judith</t>
  </si>
  <si>
    <t>Hammink</t>
  </si>
  <si>
    <t>John</t>
  </si>
  <si>
    <t>Uelsen</t>
  </si>
  <si>
    <t>Egberink</t>
  </si>
  <si>
    <t>Rens</t>
  </si>
  <si>
    <t>Bad Bentheim</t>
  </si>
  <si>
    <t>Raymond</t>
  </si>
  <si>
    <t>Engbers</t>
  </si>
  <si>
    <t>Herman</t>
  </si>
  <si>
    <t>Startnr</t>
  </si>
  <si>
    <t>Schoonebeek</t>
  </si>
  <si>
    <t>Ekkel</t>
  </si>
  <si>
    <t>Itterbeck</t>
  </si>
  <si>
    <t>Blokhuis</t>
  </si>
  <si>
    <t>Rutger</t>
  </si>
  <si>
    <t>Westerhaar</t>
  </si>
  <si>
    <t>Eichhorn</t>
  </si>
  <si>
    <t>Hampsink</t>
  </si>
  <si>
    <t>Kristien</t>
  </si>
  <si>
    <t>Enschede</t>
  </si>
  <si>
    <t>Holties</t>
  </si>
  <si>
    <t>Johan</t>
  </si>
  <si>
    <t>Reins</t>
  </si>
  <si>
    <t>Otten</t>
  </si>
  <si>
    <t>Völker</t>
  </si>
  <si>
    <t>Groene</t>
  </si>
  <si>
    <t>Harmsel, ter</t>
  </si>
  <si>
    <t>Rökker</t>
  </si>
  <si>
    <t>Wilhelm</t>
  </si>
  <si>
    <t>Esche</t>
  </si>
  <si>
    <t>Koning</t>
  </si>
  <si>
    <t>Leerdam</t>
  </si>
  <si>
    <t>Brümmer</t>
  </si>
  <si>
    <t>Maik</t>
  </si>
  <si>
    <t>Andreas</t>
  </si>
  <si>
    <t>Martin</t>
  </si>
  <si>
    <t>Donders</t>
  </si>
  <si>
    <t>Pascal</t>
  </si>
  <si>
    <t>Peters</t>
  </si>
  <si>
    <t>Dennis</t>
  </si>
  <si>
    <t>Lonneker</t>
  </si>
  <si>
    <t>Renate</t>
  </si>
  <si>
    <t>Marijke</t>
  </si>
  <si>
    <t>Mulder</t>
  </si>
  <si>
    <t>Eric</t>
  </si>
  <si>
    <t>KleinJan</t>
  </si>
  <si>
    <t>INDOOR MENNEN WIERDEN 7 DECEMBER 2013</t>
  </si>
  <si>
    <t>1-Po</t>
  </si>
  <si>
    <t>1-Pa</t>
  </si>
  <si>
    <t>Braak, ter</t>
  </si>
  <si>
    <t xml:space="preserve">Jan </t>
  </si>
  <si>
    <t>Düsenberg</t>
  </si>
  <si>
    <t xml:space="preserve">Karl-Hermann </t>
  </si>
  <si>
    <t>Koerhuis</t>
  </si>
  <si>
    <t>Roland</t>
  </si>
  <si>
    <t>Raalte</t>
  </si>
  <si>
    <t xml:space="preserve">Tübbergen, van </t>
  </si>
  <si>
    <t xml:space="preserve">Judith </t>
  </si>
  <si>
    <t>Vierwind</t>
  </si>
  <si>
    <t>Marjan</t>
  </si>
  <si>
    <t>Putten</t>
  </si>
  <si>
    <t>Graciëlla</t>
  </si>
  <si>
    <t>Beuningen (ov)</t>
  </si>
  <si>
    <t xml:space="preserve">Anne Marie </t>
  </si>
  <si>
    <t>Evers</t>
  </si>
  <si>
    <t>Bentelo</t>
  </si>
  <si>
    <t>Rijborsch</t>
  </si>
  <si>
    <t xml:space="preserve">Monique </t>
  </si>
  <si>
    <t>Tilligte</t>
  </si>
  <si>
    <t>Schoemaker</t>
  </si>
  <si>
    <t xml:space="preserve">Luca </t>
  </si>
  <si>
    <t>Amerongen, van</t>
  </si>
  <si>
    <t>Lieke</t>
  </si>
  <si>
    <t>Reizevoort</t>
  </si>
  <si>
    <t xml:space="preserve">Jelmer </t>
  </si>
  <si>
    <t>Schrovenwever</t>
  </si>
  <si>
    <t>Daniela</t>
  </si>
  <si>
    <t>Nijkamp</t>
  </si>
  <si>
    <t xml:space="preserve">Alwin </t>
  </si>
  <si>
    <t>Benthem, van</t>
  </si>
  <si>
    <t>Mariëlle</t>
  </si>
  <si>
    <t>Yde</t>
  </si>
  <si>
    <t>Scheuten</t>
  </si>
  <si>
    <t>Spenkelink</t>
  </si>
  <si>
    <t>Ootmarsum</t>
  </si>
  <si>
    <t xml:space="preserve">Haselünne </t>
  </si>
  <si>
    <t xml:space="preserve">Roy </t>
  </si>
  <si>
    <t xml:space="preserve">Clarissa </t>
  </si>
  <si>
    <t>1-Po (2)</t>
  </si>
  <si>
    <t>6a</t>
  </si>
  <si>
    <t>6b</t>
  </si>
  <si>
    <t>6c</t>
  </si>
  <si>
    <t>6e</t>
  </si>
  <si>
    <t>6d</t>
  </si>
  <si>
    <t>9a</t>
  </si>
  <si>
    <t>9b</t>
  </si>
  <si>
    <t>9c</t>
  </si>
  <si>
    <t>9d</t>
  </si>
  <si>
    <t>9e</t>
  </si>
  <si>
    <t>2-Po</t>
  </si>
  <si>
    <t>2-Pa</t>
  </si>
  <si>
    <t>4-Pa</t>
  </si>
  <si>
    <t>Prenger</t>
  </si>
  <si>
    <t>Radewijk</t>
  </si>
  <si>
    <t>Boske</t>
  </si>
  <si>
    <t>Luc</t>
  </si>
  <si>
    <t>Hellendoorn</t>
  </si>
  <si>
    <t>Boven, van</t>
  </si>
  <si>
    <t>Gerrit-Jan</t>
  </si>
  <si>
    <t>Diepenheim</t>
  </si>
  <si>
    <t xml:space="preserve">Anja </t>
  </si>
  <si>
    <t>Halle-Hardingen</t>
  </si>
  <si>
    <t>Cöper</t>
  </si>
  <si>
    <t xml:space="preserve">Herbert </t>
  </si>
  <si>
    <t xml:space="preserve">Karina </t>
  </si>
  <si>
    <t>Hoogstede (D)</t>
  </si>
  <si>
    <t>Beimer</t>
  </si>
  <si>
    <t xml:space="preserve">Bert </t>
  </si>
  <si>
    <t>Denekamp</t>
  </si>
  <si>
    <t>Kros</t>
  </si>
  <si>
    <t>Adri</t>
  </si>
  <si>
    <t>Klarenbeek</t>
  </si>
  <si>
    <t>Brandt</t>
  </si>
  <si>
    <t xml:space="preserve">Remco </t>
  </si>
  <si>
    <t>Sandmann</t>
  </si>
  <si>
    <t>Christoph</t>
  </si>
  <si>
    <t xml:space="preserve">Arjen </t>
  </si>
  <si>
    <t xml:space="preserve">Marion </t>
  </si>
  <si>
    <t>MeiBner</t>
  </si>
  <si>
    <t>Florian</t>
  </si>
  <si>
    <t>Minden</t>
  </si>
  <si>
    <t xml:space="preserve">Jurgen </t>
  </si>
  <si>
    <t>Koning, de</t>
  </si>
  <si>
    <t>Bas</t>
  </si>
  <si>
    <t>Letteboer</t>
  </si>
  <si>
    <t>Kippers</t>
  </si>
  <si>
    <t>Hans</t>
  </si>
  <si>
    <t>Daarle</t>
  </si>
  <si>
    <t xml:space="preserve">2-Pa </t>
  </si>
  <si>
    <t>Klein-BerBen (D)</t>
  </si>
  <si>
    <t>Hagels</t>
  </si>
  <si>
    <t xml:space="preserve">Gerrit </t>
  </si>
  <si>
    <t>Höfkes</t>
  </si>
  <si>
    <t>Theo</t>
  </si>
  <si>
    <t xml:space="preserve">Scheur, van de </t>
  </si>
  <si>
    <t>Rene</t>
  </si>
  <si>
    <t>Ees</t>
  </si>
  <si>
    <t>Sleefenboom</t>
  </si>
  <si>
    <t xml:space="preserve">Hartmut </t>
  </si>
  <si>
    <t>Emlichheim</t>
  </si>
  <si>
    <t>Raimer</t>
  </si>
  <si>
    <t>Harry</t>
  </si>
  <si>
    <t>Moss</t>
  </si>
  <si>
    <t>Carsten</t>
  </si>
  <si>
    <t>Wietmarschen</t>
  </si>
  <si>
    <t xml:space="preserve">Alfons </t>
  </si>
  <si>
    <t>2-Pa (2)</t>
  </si>
  <si>
    <t>4-Po</t>
  </si>
  <si>
    <t>Bügener</t>
  </si>
  <si>
    <t xml:space="preserve">Michael </t>
  </si>
  <si>
    <t>Gronau-Epe</t>
  </si>
  <si>
    <t>Boer, de</t>
  </si>
  <si>
    <t>De Vecht</t>
  </si>
  <si>
    <t>Weusthof</t>
  </si>
  <si>
    <t>Mark</t>
  </si>
  <si>
    <t>Rossum</t>
  </si>
  <si>
    <t>Jeugd t/m 12 jaar</t>
  </si>
  <si>
    <t>Smegen</t>
  </si>
  <si>
    <t>Nanique</t>
  </si>
  <si>
    <t>Mentink</t>
  </si>
  <si>
    <t xml:space="preserve">Eline </t>
  </si>
  <si>
    <t xml:space="preserve">Marieke </t>
  </si>
  <si>
    <t xml:space="preserve">Jens </t>
  </si>
  <si>
    <t>Glenn</t>
  </si>
  <si>
    <t>Twente</t>
  </si>
  <si>
    <t xml:space="preserve">Mout </t>
  </si>
  <si>
    <t xml:space="preserve">Ankone </t>
  </si>
  <si>
    <t xml:space="preserve">Wies </t>
  </si>
  <si>
    <t>Lisa</t>
  </si>
  <si>
    <t>1-Po-J</t>
  </si>
  <si>
    <t xml:space="preserve">2-Po-J </t>
  </si>
  <si>
    <t>U</t>
  </si>
  <si>
    <t>Evelien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</si>
</sst>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</numFmts>
  <fonts count="30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Verdana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20" borderId="10" xfId="0" applyFont="1" applyFill="1" applyBorder="1" applyAlignment="1">
      <alignment/>
    </xf>
    <xf numFmtId="0" fontId="3" fillId="20" borderId="0" xfId="0" applyFont="1" applyFill="1" applyAlignment="1">
      <alignment/>
    </xf>
    <xf numFmtId="0" fontId="3" fillId="20" borderId="0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20" borderId="11" xfId="0" applyFont="1" applyFill="1" applyBorder="1" applyAlignment="1">
      <alignment horizontal="left"/>
    </xf>
    <xf numFmtId="0" fontId="4" fillId="20" borderId="0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0" fontId="4" fillId="20" borderId="15" xfId="0" applyFont="1" applyFill="1" applyBorder="1" applyAlignment="1">
      <alignment horizontal="left"/>
    </xf>
    <xf numFmtId="0" fontId="4" fillId="20" borderId="10" xfId="0" applyFont="1" applyFill="1" applyBorder="1" applyAlignment="1">
      <alignment/>
    </xf>
    <xf numFmtId="0" fontId="4" fillId="20" borderId="16" xfId="0" applyFont="1" applyFill="1" applyBorder="1" applyAlignment="1">
      <alignment/>
    </xf>
    <xf numFmtId="0" fontId="4" fillId="2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20" borderId="19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2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0" fillId="4" borderId="29" xfId="0" applyFill="1" applyBorder="1" applyAlignment="1">
      <alignment/>
    </xf>
    <xf numFmtId="0" fontId="10" fillId="0" borderId="29" xfId="0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29" xfId="0" applyNumberFormat="1" applyFill="1" applyBorder="1" applyAlignment="1">
      <alignment/>
    </xf>
    <xf numFmtId="2" fontId="0" fillId="4" borderId="29" xfId="0" applyNumberForma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28" fillId="0" borderId="12" xfId="0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27" xfId="0" applyFont="1" applyBorder="1" applyAlignment="1">
      <alignment/>
    </xf>
    <xf numFmtId="0" fontId="28" fillId="0" borderId="27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25" xfId="0" applyFont="1" applyBorder="1" applyAlignment="1" quotePrefix="1">
      <alignment horizontal="center"/>
    </xf>
    <xf numFmtId="0" fontId="9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2" fontId="0" fillId="0" borderId="29" xfId="0" applyNumberFormat="1" applyFont="1" applyBorder="1" applyAlignment="1">
      <alignment/>
    </xf>
    <xf numFmtId="2" fontId="0" fillId="4" borderId="29" xfId="0" applyNumberFormat="1" applyFont="1" applyFill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9" fillId="24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0" fillId="0" borderId="29" xfId="55" applyFont="1" applyFill="1" applyBorder="1">
      <alignment/>
      <protection/>
    </xf>
    <xf numFmtId="0" fontId="0" fillId="0" borderId="30" xfId="0" applyFont="1" applyBorder="1" applyAlignment="1">
      <alignment/>
    </xf>
    <xf numFmtId="2" fontId="0" fillId="0" borderId="30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27" xfId="0" applyFont="1" applyBorder="1" applyAlignment="1">
      <alignment/>
    </xf>
    <xf numFmtId="0" fontId="9" fillId="24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="85" zoomScaleNormal="85" zoomScalePageLayoutView="0" workbookViewId="0" topLeftCell="A1">
      <selection activeCell="A1" sqref="A1:U5"/>
    </sheetView>
  </sheetViews>
  <sheetFormatPr defaultColWidth="9.140625" defaultRowHeight="12.75"/>
  <cols>
    <col min="1" max="1" width="4.421875" style="5" customWidth="1"/>
    <col min="2" max="2" width="16.140625" style="4" customWidth="1"/>
    <col min="3" max="3" width="16.8515625" style="4" customWidth="1"/>
    <col min="4" max="4" width="5.8515625" style="4" customWidth="1"/>
    <col min="5" max="5" width="28.421875" style="4" customWidth="1"/>
    <col min="6" max="6" width="10.8515625" style="4" customWidth="1"/>
    <col min="7" max="7" width="10.57421875" style="4" customWidth="1"/>
    <col min="8" max="16384" width="9.140625" style="4" customWidth="1"/>
  </cols>
  <sheetData>
    <row r="1" spans="1:21" ht="24" customHeight="1">
      <c r="A1" s="59" t="s">
        <v>36</v>
      </c>
      <c r="B1" s="47" t="s">
        <v>37</v>
      </c>
      <c r="C1" s="47" t="s">
        <v>38</v>
      </c>
      <c r="D1" s="59" t="s">
        <v>39</v>
      </c>
      <c r="E1" s="47">
        <v>1</v>
      </c>
      <c r="F1" s="47">
        <v>2</v>
      </c>
      <c r="G1" s="47">
        <v>3</v>
      </c>
      <c r="H1" s="47" t="s">
        <v>86</v>
      </c>
      <c r="I1" s="47" t="s">
        <v>87</v>
      </c>
      <c r="J1" s="47" t="s">
        <v>88</v>
      </c>
      <c r="K1" s="47" t="s">
        <v>89</v>
      </c>
      <c r="L1" s="47">
        <v>5</v>
      </c>
      <c r="M1" s="47">
        <v>6</v>
      </c>
      <c r="N1" s="47">
        <v>7</v>
      </c>
      <c r="O1" s="47" t="s">
        <v>90</v>
      </c>
      <c r="P1" s="47" t="s">
        <v>87</v>
      </c>
      <c r="Q1" s="47" t="s">
        <v>88</v>
      </c>
      <c r="R1" s="47" t="s">
        <v>89</v>
      </c>
      <c r="S1" s="47">
        <v>9</v>
      </c>
      <c r="T1" s="47">
        <v>10</v>
      </c>
      <c r="U1" s="47">
        <v>11</v>
      </c>
    </row>
    <row r="2" spans="1:21" ht="12.75">
      <c r="A2" s="74">
        <v>4</v>
      </c>
      <c r="B2" s="75" t="s">
        <v>78</v>
      </c>
      <c r="C2" s="75" t="s">
        <v>79</v>
      </c>
      <c r="D2" s="79"/>
      <c r="E2" s="12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2.75">
      <c r="A3" s="65">
        <v>1</v>
      </c>
      <c r="B3" s="63" t="s">
        <v>80</v>
      </c>
      <c r="C3" s="63" t="s">
        <v>81</v>
      </c>
      <c r="D3" s="79"/>
      <c r="E3" s="12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2.75">
      <c r="A4" s="65">
        <v>2</v>
      </c>
      <c r="B4" s="63" t="s">
        <v>82</v>
      </c>
      <c r="C4" s="63" t="s">
        <v>83</v>
      </c>
      <c r="D4" s="79"/>
      <c r="E4" s="1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2.75">
      <c r="A5" s="65">
        <v>3</v>
      </c>
      <c r="B5" s="63" t="s">
        <v>84</v>
      </c>
      <c r="C5" s="63" t="s">
        <v>85</v>
      </c>
      <c r="D5" s="62"/>
      <c r="E5" s="12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4" ht="12.75">
      <c r="A6" s="93"/>
      <c r="B6" s="88"/>
      <c r="C6" s="84"/>
      <c r="D6" s="88"/>
    </row>
    <row r="7" spans="1:4" ht="12.75">
      <c r="A7" s="92"/>
      <c r="B7" s="88"/>
      <c r="C7" s="88"/>
      <c r="D7" s="88"/>
    </row>
    <row r="8" spans="1:4" ht="12.75">
      <c r="A8" s="93"/>
      <c r="B8" s="84"/>
      <c r="C8" s="84"/>
      <c r="D8" s="88"/>
    </row>
    <row r="9" spans="1:4" ht="12.75">
      <c r="A9" s="93"/>
      <c r="B9" s="84"/>
      <c r="C9" s="84"/>
      <c r="D9" s="88"/>
    </row>
    <row r="10" spans="1:4" ht="12.75">
      <c r="A10" s="86"/>
      <c r="B10" s="85"/>
      <c r="C10" s="85"/>
      <c r="D10" s="88"/>
    </row>
    <row r="11" spans="1:4" ht="12.75">
      <c r="A11" s="86"/>
      <c r="B11" s="85"/>
      <c r="C11" s="85"/>
      <c r="D11" s="88"/>
    </row>
    <row r="12" spans="1:4" ht="12.75">
      <c r="A12" s="86"/>
      <c r="B12" s="85"/>
      <c r="C12" s="85"/>
      <c r="D12" s="88"/>
    </row>
    <row r="13" spans="1:4" ht="12.75">
      <c r="A13" s="86"/>
      <c r="B13" s="85"/>
      <c r="C13" s="85"/>
      <c r="D13" s="88"/>
    </row>
    <row r="14" spans="1:4" ht="12.75">
      <c r="A14" s="86"/>
      <c r="B14" s="85"/>
      <c r="C14" s="85"/>
      <c r="D14" s="88"/>
    </row>
    <row r="15" spans="1:4" ht="12.75">
      <c r="A15" s="86"/>
      <c r="B15" s="85"/>
      <c r="C15" s="85"/>
      <c r="D15" s="88"/>
    </row>
    <row r="16" spans="1:4" ht="12.75">
      <c r="A16" s="86"/>
      <c r="B16" s="85"/>
      <c r="C16" s="85"/>
      <c r="D16" s="88"/>
    </row>
    <row r="17" spans="1:4" ht="12.75">
      <c r="A17" s="86"/>
      <c r="B17" s="85"/>
      <c r="C17" s="85"/>
      <c r="D17" s="88"/>
    </row>
    <row r="18" spans="1:4" ht="12.75">
      <c r="A18" s="86"/>
      <c r="B18" s="85"/>
      <c r="C18" s="85"/>
      <c r="D18" s="88"/>
    </row>
    <row r="19" spans="1:4" ht="12.75">
      <c r="A19" s="86"/>
      <c r="B19" s="85"/>
      <c r="C19" s="85"/>
      <c r="D19" s="88"/>
    </row>
    <row r="20" spans="1:4" ht="12.75">
      <c r="A20" s="86"/>
      <c r="B20" s="85"/>
      <c r="C20" s="85"/>
      <c r="D20" s="88"/>
    </row>
    <row r="21" spans="1:4" ht="12.75">
      <c r="A21" s="86"/>
      <c r="B21" s="85"/>
      <c r="C21" s="85"/>
      <c r="D21" s="88"/>
    </row>
    <row r="22" spans="1:4" ht="12.75">
      <c r="A22" s="94"/>
      <c r="B22" s="87"/>
      <c r="C22" s="87"/>
      <c r="D22" s="84"/>
    </row>
    <row r="23" spans="1:4" ht="12.75">
      <c r="A23" s="86"/>
      <c r="B23" s="85"/>
      <c r="C23" s="85"/>
      <c r="D23" s="88"/>
    </row>
    <row r="24" spans="1:4" ht="18">
      <c r="A24" s="89"/>
      <c r="B24" s="95"/>
      <c r="C24" s="96"/>
      <c r="D24" s="91"/>
    </row>
    <row r="25" spans="1:4" ht="18">
      <c r="A25" s="90"/>
      <c r="B25" s="88"/>
      <c r="C25" s="88"/>
      <c r="D25" s="88"/>
    </row>
    <row r="26" spans="1:4" ht="12.75">
      <c r="A26" s="93"/>
      <c r="B26" s="88"/>
      <c r="C26" s="84"/>
      <c r="D26" s="88"/>
    </row>
    <row r="27" spans="1:4" ht="12.75">
      <c r="A27" s="93"/>
      <c r="B27" s="88"/>
      <c r="C27" s="84"/>
      <c r="D27" s="88"/>
    </row>
    <row r="28" spans="1:4" ht="12.75">
      <c r="A28" s="92"/>
      <c r="B28" s="88"/>
      <c r="C28" s="88"/>
      <c r="D28" s="88"/>
    </row>
    <row r="29" spans="1:4" ht="12.75">
      <c r="A29" s="94"/>
      <c r="B29" s="87"/>
      <c r="C29" s="87"/>
      <c r="D29" s="88"/>
    </row>
    <row r="30" spans="1:4" ht="12.75">
      <c r="A30" s="94"/>
      <c r="B30" s="87"/>
      <c r="C30" s="87"/>
      <c r="D30" s="88"/>
    </row>
    <row r="31" spans="1:4" ht="12.75">
      <c r="A31" s="86"/>
      <c r="B31" s="85"/>
      <c r="C31" s="85"/>
      <c r="D31" s="88"/>
    </row>
    <row r="32" spans="1:4" ht="12.75">
      <c r="A32" s="86"/>
      <c r="B32" s="85"/>
      <c r="C32" s="85"/>
      <c r="D32" s="88"/>
    </row>
    <row r="33" spans="1:4" ht="12.75">
      <c r="A33" s="86"/>
      <c r="B33" s="85"/>
      <c r="C33" s="85"/>
      <c r="D33" s="88"/>
    </row>
    <row r="34" spans="1:4" ht="12.75">
      <c r="A34" s="86"/>
      <c r="B34" s="85"/>
      <c r="C34" s="85"/>
      <c r="D34" s="88"/>
    </row>
    <row r="35" spans="1:4" ht="12.75">
      <c r="A35" s="86"/>
      <c r="B35" s="85"/>
      <c r="C35" s="85"/>
      <c r="D35" s="88"/>
    </row>
    <row r="36" spans="1:4" ht="12.75">
      <c r="A36" s="86"/>
      <c r="B36" s="85"/>
      <c r="C36" s="85"/>
      <c r="D36" s="88"/>
    </row>
    <row r="37" spans="1:4" ht="12.75">
      <c r="A37" s="86"/>
      <c r="B37" s="85"/>
      <c r="C37" s="85"/>
      <c r="D37" s="88"/>
    </row>
    <row r="38" spans="1:4" ht="12.75">
      <c r="A38" s="86"/>
      <c r="B38" s="85"/>
      <c r="C38" s="85"/>
      <c r="D38" s="88"/>
    </row>
    <row r="39" spans="1:4" ht="12.75">
      <c r="A39" s="86"/>
      <c r="B39" s="85"/>
      <c r="C39" s="85"/>
      <c r="D39" s="88"/>
    </row>
    <row r="40" spans="1:4" ht="12.75">
      <c r="A40" s="86"/>
      <c r="B40" s="85"/>
      <c r="C40" s="85"/>
      <c r="D40" s="88"/>
    </row>
    <row r="41" spans="1:4" ht="12.75">
      <c r="A41" s="94"/>
      <c r="B41" s="87"/>
      <c r="C41" s="87"/>
      <c r="D41" s="84"/>
    </row>
    <row r="42" spans="1:4" ht="12.75">
      <c r="A42" s="86"/>
      <c r="B42" s="85"/>
      <c r="C42" s="85"/>
      <c r="D42" s="88"/>
    </row>
    <row r="43" spans="1:4" ht="12.75">
      <c r="A43" s="86"/>
      <c r="B43" s="85"/>
      <c r="C43" s="85"/>
      <c r="D43" s="88"/>
    </row>
    <row r="44" spans="1:4" ht="12.75">
      <c r="A44" s="86"/>
      <c r="B44" s="85"/>
      <c r="C44" s="85"/>
      <c r="D44" s="88"/>
    </row>
    <row r="45" spans="1:4" ht="12.75">
      <c r="A45" s="86"/>
      <c r="B45" s="85"/>
      <c r="C45" s="85"/>
      <c r="D45" s="88"/>
    </row>
    <row r="46" spans="1:4" ht="12.75">
      <c r="A46" s="86"/>
      <c r="B46" s="85"/>
      <c r="C46" s="85"/>
      <c r="D46" s="88"/>
    </row>
    <row r="47" spans="1:4" ht="12.75">
      <c r="A47" s="86"/>
      <c r="B47" s="85"/>
      <c r="C47" s="85"/>
      <c r="D47" s="88"/>
    </row>
    <row r="48" spans="1:4" ht="12.75">
      <c r="A48" s="86"/>
      <c r="B48" s="85"/>
      <c r="C48" s="85"/>
      <c r="D48" s="88"/>
    </row>
    <row r="49" spans="1:4" ht="12.75">
      <c r="A49" s="86"/>
      <c r="B49" s="85"/>
      <c r="C49" s="85"/>
      <c r="D49" s="88"/>
    </row>
    <row r="50" spans="1:4" ht="12.75">
      <c r="A50" s="86"/>
      <c r="B50" s="85"/>
      <c r="C50" s="85"/>
      <c r="D50" s="88"/>
    </row>
    <row r="51" spans="1:4" ht="12.75">
      <c r="A51" s="94"/>
      <c r="B51" s="87"/>
      <c r="C51" s="87"/>
      <c r="D51" s="88"/>
    </row>
    <row r="52" spans="1:4" ht="12.75">
      <c r="A52" s="92"/>
      <c r="B52" s="88"/>
      <c r="C52" s="88"/>
      <c r="D52" s="88"/>
    </row>
    <row r="53" spans="1:4" ht="15.75">
      <c r="A53" s="97"/>
      <c r="B53" s="95"/>
      <c r="C53" s="96"/>
      <c r="D53" s="88"/>
    </row>
    <row r="54" spans="1:4" ht="12.75">
      <c r="A54" s="92"/>
      <c r="B54" s="88"/>
      <c r="C54" s="88"/>
      <c r="D54" s="88"/>
    </row>
    <row r="55" spans="1:4" ht="12.75">
      <c r="A55" s="93"/>
      <c r="B55" s="84"/>
      <c r="C55" s="88"/>
      <c r="D55" s="88"/>
    </row>
    <row r="56" spans="1:4" ht="12.75">
      <c r="A56" s="93"/>
      <c r="B56" s="84"/>
      <c r="C56" s="88"/>
      <c r="D56" s="88"/>
    </row>
    <row r="57" spans="1:4" ht="12.75">
      <c r="A57" s="93"/>
      <c r="B57" s="84"/>
      <c r="C57" s="88"/>
      <c r="D57" s="88"/>
    </row>
    <row r="58" spans="1:4" ht="12.75">
      <c r="A58" s="93"/>
      <c r="B58" s="84"/>
      <c r="C58" s="88"/>
      <c r="D58" s="88"/>
    </row>
    <row r="59" spans="1:4" ht="12.75">
      <c r="A59" s="93"/>
      <c r="B59" s="84"/>
      <c r="C59" s="84"/>
      <c r="D59" s="88"/>
    </row>
    <row r="60" spans="1:4" ht="12.75">
      <c r="A60" s="93"/>
      <c r="B60" s="84"/>
      <c r="C60" s="84"/>
      <c r="D60" s="88"/>
    </row>
    <row r="61" spans="1:4" ht="12.75">
      <c r="A61" s="92"/>
      <c r="B61" s="88"/>
      <c r="C61" s="88"/>
      <c r="D61" s="88"/>
    </row>
    <row r="62" spans="1:4" ht="12.75">
      <c r="A62" s="86"/>
      <c r="B62" s="85"/>
      <c r="C62" s="85"/>
      <c r="D62" s="88"/>
    </row>
    <row r="63" spans="1:4" ht="12.75">
      <c r="A63" s="86"/>
      <c r="B63" s="85"/>
      <c r="C63" s="85"/>
      <c r="D63" s="88"/>
    </row>
    <row r="64" spans="1:4" ht="12.75">
      <c r="A64" s="86"/>
      <c r="B64" s="85"/>
      <c r="C64" s="85"/>
      <c r="D64" s="88"/>
    </row>
    <row r="65" spans="1:4" ht="12.75">
      <c r="A65" s="86"/>
      <c r="B65" s="85"/>
      <c r="C65" s="85"/>
      <c r="D65" s="88"/>
    </row>
    <row r="66" spans="1:4" ht="12.75">
      <c r="A66" s="86"/>
      <c r="B66" s="85"/>
      <c r="C66" s="85"/>
      <c r="D66" s="88"/>
    </row>
    <row r="67" spans="1:4" ht="12.75">
      <c r="A67" s="86"/>
      <c r="B67" s="85"/>
      <c r="C67" s="85"/>
      <c r="D67" s="88"/>
    </row>
    <row r="68" spans="1:4" ht="12.75">
      <c r="A68" s="94"/>
      <c r="B68" s="87"/>
      <c r="C68" s="87"/>
      <c r="D68" s="88"/>
    </row>
    <row r="69" spans="1:4" ht="12.75">
      <c r="A69" s="86"/>
      <c r="B69" s="85"/>
      <c r="C69" s="85"/>
      <c r="D69" s="88"/>
    </row>
  </sheetData>
  <sheetProtection/>
  <printOptions/>
  <pageMargins left="0.75" right="0.3" top="1.48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4"/>
  <sheetViews>
    <sheetView workbookViewId="0" topLeftCell="P1">
      <selection activeCell="BC25" sqref="BC25"/>
    </sheetView>
  </sheetViews>
  <sheetFormatPr defaultColWidth="9.140625" defaultRowHeight="12.75"/>
  <cols>
    <col min="1" max="1" width="7.421875" style="98" customWidth="1"/>
    <col min="2" max="3" width="8.7109375" style="98" customWidth="1"/>
    <col min="4" max="4" width="6.57421875" style="98" customWidth="1"/>
    <col min="5" max="5" width="11.57421875" style="98" customWidth="1"/>
    <col min="6" max="25" width="3.8515625" style="98" customWidth="1"/>
    <col min="26" max="26" width="7.8515625" style="98" customWidth="1"/>
    <col min="27" max="28" width="8.7109375" style="98" customWidth="1"/>
    <col min="29" max="29" width="2.28125" style="98" customWidth="1"/>
    <col min="30" max="32" width="8.7109375" style="98" customWidth="1"/>
    <col min="33" max="52" width="3.28125" style="98" customWidth="1"/>
    <col min="53" max="16384" width="8.7109375" style="98" customWidth="1"/>
  </cols>
  <sheetData>
    <row r="1" spans="5:32" ht="12.75">
      <c r="E1" s="36" t="s">
        <v>156</v>
      </c>
      <c r="AF1" s="36" t="str">
        <f>E1</f>
        <v>INDOOR MENNEN WIERDEN 7 DECEMBER 2013</v>
      </c>
    </row>
    <row r="2" spans="1:58" ht="12.75">
      <c r="A2" s="57"/>
      <c r="P2" s="98" t="s">
        <v>26</v>
      </c>
      <c r="Z2" s="104" t="s">
        <v>27</v>
      </c>
      <c r="AA2" s="105" t="s">
        <v>28</v>
      </c>
      <c r="AB2" s="106" t="s">
        <v>29</v>
      </c>
      <c r="AE2" s="103"/>
      <c r="BA2" s="107" t="s">
        <v>27</v>
      </c>
      <c r="BB2" s="104" t="s">
        <v>28</v>
      </c>
      <c r="BC2" s="104" t="s">
        <v>27</v>
      </c>
      <c r="BD2" s="104" t="s">
        <v>29</v>
      </c>
      <c r="BE2" s="108" t="s">
        <v>38</v>
      </c>
      <c r="BF2" s="99"/>
    </row>
    <row r="3" spans="1:57" ht="12.75">
      <c r="A3" s="109"/>
      <c r="B3" s="58" t="s">
        <v>276</v>
      </c>
      <c r="C3" s="110"/>
      <c r="D3" s="110"/>
      <c r="E3" s="111"/>
      <c r="F3" s="112" t="s">
        <v>31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3" t="s">
        <v>32</v>
      </c>
      <c r="AA3" s="114" t="s">
        <v>33</v>
      </c>
      <c r="AB3" s="114" t="s">
        <v>34</v>
      </c>
      <c r="AD3" s="41"/>
      <c r="AE3" s="115" t="str">
        <f>B3</f>
        <v>Jeugd t/m 12 jaar</v>
      </c>
      <c r="AF3" s="111"/>
      <c r="AG3" s="112" t="s">
        <v>35</v>
      </c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6" t="s">
        <v>32</v>
      </c>
      <c r="BB3" s="113" t="s">
        <v>33</v>
      </c>
      <c r="BC3" s="113" t="s">
        <v>32</v>
      </c>
      <c r="BD3" s="113" t="s">
        <v>34</v>
      </c>
      <c r="BE3" s="57"/>
    </row>
    <row r="4" spans="1:57" ht="12.75">
      <c r="A4" s="67" t="s">
        <v>36</v>
      </c>
      <c r="B4" s="50" t="s">
        <v>37</v>
      </c>
      <c r="C4" s="50"/>
      <c r="D4" s="50" t="s">
        <v>103</v>
      </c>
      <c r="E4" s="50" t="s">
        <v>38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 t="s">
        <v>199</v>
      </c>
      <c r="L4" s="117" t="s">
        <v>200</v>
      </c>
      <c r="M4" s="117" t="s">
        <v>201</v>
      </c>
      <c r="N4" s="117" t="s">
        <v>203</v>
      </c>
      <c r="O4" s="117" t="s">
        <v>202</v>
      </c>
      <c r="P4" s="117">
        <v>7</v>
      </c>
      <c r="Q4" s="117">
        <v>8</v>
      </c>
      <c r="R4" s="117" t="s">
        <v>204</v>
      </c>
      <c r="S4" s="117" t="s">
        <v>205</v>
      </c>
      <c r="T4" s="117" t="s">
        <v>206</v>
      </c>
      <c r="U4" s="117" t="s">
        <v>207</v>
      </c>
      <c r="V4" s="117" t="s">
        <v>208</v>
      </c>
      <c r="W4" s="117">
        <v>10</v>
      </c>
      <c r="X4" s="117">
        <v>11</v>
      </c>
      <c r="Y4" s="117">
        <v>12</v>
      </c>
      <c r="Z4" s="113" t="s">
        <v>40</v>
      </c>
      <c r="AA4" s="114" t="s">
        <v>41</v>
      </c>
      <c r="AB4" s="114" t="s">
        <v>43</v>
      </c>
      <c r="AD4" s="118" t="s">
        <v>36</v>
      </c>
      <c r="AE4" s="119" t="s">
        <v>37</v>
      </c>
      <c r="AF4" s="118" t="s">
        <v>38</v>
      </c>
      <c r="AG4" s="117">
        <v>1</v>
      </c>
      <c r="AH4" s="117">
        <v>2</v>
      </c>
      <c r="AI4" s="117">
        <v>3</v>
      </c>
      <c r="AJ4" s="117">
        <v>4</v>
      </c>
      <c r="AK4" s="117">
        <v>5</v>
      </c>
      <c r="AL4" s="117" t="s">
        <v>199</v>
      </c>
      <c r="AM4" s="117" t="s">
        <v>200</v>
      </c>
      <c r="AN4" s="117" t="s">
        <v>201</v>
      </c>
      <c r="AO4" s="117" t="s">
        <v>203</v>
      </c>
      <c r="AP4" s="117" t="s">
        <v>202</v>
      </c>
      <c r="AQ4" s="117">
        <v>7</v>
      </c>
      <c r="AR4" s="117">
        <v>8</v>
      </c>
      <c r="AS4" s="117" t="s">
        <v>204</v>
      </c>
      <c r="AT4" s="117" t="s">
        <v>205</v>
      </c>
      <c r="AU4" s="117" t="s">
        <v>206</v>
      </c>
      <c r="AV4" s="117" t="s">
        <v>207</v>
      </c>
      <c r="AW4" s="117" t="s">
        <v>208</v>
      </c>
      <c r="AX4" s="117">
        <v>10</v>
      </c>
      <c r="AY4" s="117">
        <v>11</v>
      </c>
      <c r="AZ4" s="117">
        <v>12</v>
      </c>
      <c r="BA4" s="118"/>
      <c r="BB4" s="113" t="s">
        <v>41</v>
      </c>
      <c r="BC4" s="113" t="s">
        <v>44</v>
      </c>
      <c r="BD4" s="113" t="s">
        <v>45</v>
      </c>
      <c r="BE4" s="57"/>
    </row>
    <row r="5" spans="1:57" ht="12.75">
      <c r="A5" s="134">
        <v>34</v>
      </c>
      <c r="B5" s="50" t="s">
        <v>130</v>
      </c>
      <c r="C5" s="50" t="s">
        <v>281</v>
      </c>
      <c r="D5" s="50" t="s">
        <v>289</v>
      </c>
      <c r="E5" s="50" t="s">
        <v>120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>
        <v>5</v>
      </c>
      <c r="V5" s="50"/>
      <c r="W5" s="50"/>
      <c r="X5" s="50"/>
      <c r="Y5" s="50"/>
      <c r="Z5" s="50">
        <f aca="true" t="shared" si="0" ref="Z5:Z14">SUM(F5:Y5)</f>
        <v>5</v>
      </c>
      <c r="AA5" s="121">
        <v>171.51</v>
      </c>
      <c r="AB5" s="122">
        <f aca="true" t="shared" si="1" ref="AB5:AB14">Z5+AA5</f>
        <v>176.51</v>
      </c>
      <c r="AC5" s="50"/>
      <c r="AD5" s="123">
        <f aca="true" t="shared" si="2" ref="AD5:AF12">A5</f>
        <v>34</v>
      </c>
      <c r="AE5" s="123" t="str">
        <f t="shared" si="2"/>
        <v>Holties</v>
      </c>
      <c r="AF5" s="123" t="str">
        <f t="shared" si="2"/>
        <v>Marieke 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>
        <f aca="true" t="shared" si="3" ref="BA5:BA13">SUM(AG5:AZ5)</f>
        <v>0</v>
      </c>
      <c r="BB5" s="121">
        <v>176.03</v>
      </c>
      <c r="BC5" s="121">
        <f aca="true" t="shared" si="4" ref="BC5:BC13">BA5+BB5</f>
        <v>176.03</v>
      </c>
      <c r="BD5" s="122">
        <f aca="true" t="shared" si="5" ref="BD5:BD13">AB5+BC5</f>
        <v>352.53999999999996</v>
      </c>
      <c r="BE5" s="147">
        <v>1</v>
      </c>
    </row>
    <row r="6" spans="1:57" ht="12.75">
      <c r="A6" s="126">
        <v>39</v>
      </c>
      <c r="B6" s="50" t="s">
        <v>155</v>
      </c>
      <c r="C6" s="50" t="s">
        <v>288</v>
      </c>
      <c r="D6" s="50" t="s">
        <v>289</v>
      </c>
      <c r="E6" s="50" t="s">
        <v>23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>
        <f t="shared" si="0"/>
        <v>0</v>
      </c>
      <c r="AA6" s="121">
        <v>201.03</v>
      </c>
      <c r="AB6" s="122">
        <f t="shared" si="1"/>
        <v>201.03</v>
      </c>
      <c r="AC6" s="50"/>
      <c r="AD6" s="123">
        <f>A6</f>
        <v>39</v>
      </c>
      <c r="AE6" s="123" t="str">
        <f>B6</f>
        <v>KleinJan</v>
      </c>
      <c r="AF6" s="123" t="str">
        <f>C6</f>
        <v>Lisa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>
        <f t="shared" si="3"/>
        <v>0</v>
      </c>
      <c r="BB6" s="121">
        <v>184.15</v>
      </c>
      <c r="BC6" s="121">
        <f t="shared" si="4"/>
        <v>184.15</v>
      </c>
      <c r="BD6" s="122">
        <f t="shared" si="5"/>
        <v>385.18</v>
      </c>
      <c r="BE6" s="57">
        <v>2</v>
      </c>
    </row>
    <row r="7" spans="1:57" ht="12.75">
      <c r="A7" s="126">
        <v>33</v>
      </c>
      <c r="B7" s="50" t="s">
        <v>279</v>
      </c>
      <c r="C7" s="50" t="s">
        <v>280</v>
      </c>
      <c r="D7" s="50" t="s">
        <v>290</v>
      </c>
      <c r="E7" s="50" t="s">
        <v>20</v>
      </c>
      <c r="F7" s="50"/>
      <c r="G7" s="50"/>
      <c r="H7" s="50"/>
      <c r="I7" s="50"/>
      <c r="J7" s="50"/>
      <c r="K7" s="50"/>
      <c r="L7" s="50"/>
      <c r="M7" s="50"/>
      <c r="N7" s="50"/>
      <c r="O7" s="50">
        <v>5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>
        <f t="shared" si="0"/>
        <v>5</v>
      </c>
      <c r="AA7" s="121">
        <v>207.13</v>
      </c>
      <c r="AB7" s="122">
        <f t="shared" si="1"/>
        <v>212.13</v>
      </c>
      <c r="AC7" s="50"/>
      <c r="AD7" s="123">
        <f>A7</f>
        <v>33</v>
      </c>
      <c r="AE7" s="123" t="str">
        <f>B7</f>
        <v>Mentink</v>
      </c>
      <c r="AF7" s="123" t="str">
        <f>C7</f>
        <v>Eline 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>
        <f t="shared" si="3"/>
        <v>0</v>
      </c>
      <c r="BB7" s="121">
        <v>190.9</v>
      </c>
      <c r="BC7" s="121">
        <f t="shared" si="4"/>
        <v>190.9</v>
      </c>
      <c r="BD7" s="122">
        <f t="shared" si="5"/>
        <v>403.03</v>
      </c>
      <c r="BE7" s="57">
        <v>3</v>
      </c>
    </row>
    <row r="8" spans="1:57" ht="12.75">
      <c r="A8" s="126">
        <v>35</v>
      </c>
      <c r="B8" s="50" t="s">
        <v>140</v>
      </c>
      <c r="C8" s="50" t="s">
        <v>282</v>
      </c>
      <c r="D8" s="50" t="s">
        <v>289</v>
      </c>
      <c r="E8" s="50" t="s">
        <v>256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>
        <f t="shared" si="0"/>
        <v>0</v>
      </c>
      <c r="AA8" s="121">
        <v>212.54</v>
      </c>
      <c r="AB8" s="122">
        <f t="shared" si="1"/>
        <v>212.54</v>
      </c>
      <c r="AC8" s="50"/>
      <c r="AD8" s="123">
        <f>A8</f>
        <v>35</v>
      </c>
      <c r="AE8" s="123" t="str">
        <f>B8</f>
        <v>Koning</v>
      </c>
      <c r="AF8" s="123" t="str">
        <f>C8</f>
        <v>Jens 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>
        <f t="shared" si="3"/>
        <v>0</v>
      </c>
      <c r="BB8" s="121">
        <v>196.14</v>
      </c>
      <c r="BC8" s="121">
        <f t="shared" si="4"/>
        <v>196.14</v>
      </c>
      <c r="BD8" s="122">
        <f t="shared" si="5"/>
        <v>408.67999999999995</v>
      </c>
      <c r="BE8" s="57">
        <v>4</v>
      </c>
    </row>
    <row r="9" spans="1:57" ht="12.75">
      <c r="A9" s="134">
        <v>36</v>
      </c>
      <c r="B9" s="50" t="s">
        <v>146</v>
      </c>
      <c r="C9" s="50" t="s">
        <v>283</v>
      </c>
      <c r="D9" s="50" t="s">
        <v>289</v>
      </c>
      <c r="E9" s="50" t="s">
        <v>91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>
        <f t="shared" si="0"/>
        <v>0</v>
      </c>
      <c r="AA9" s="121">
        <v>220.58</v>
      </c>
      <c r="AB9" s="122">
        <f t="shared" si="1"/>
        <v>220.58</v>
      </c>
      <c r="AC9" s="50"/>
      <c r="AD9" s="123">
        <f t="shared" si="2"/>
        <v>36</v>
      </c>
      <c r="AE9" s="123" t="str">
        <f t="shared" si="2"/>
        <v>Donders</v>
      </c>
      <c r="AF9" s="123" t="str">
        <f t="shared" si="2"/>
        <v>Glenn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>
        <f t="shared" si="3"/>
        <v>0</v>
      </c>
      <c r="BB9" s="121">
        <v>199.64</v>
      </c>
      <c r="BC9" s="121">
        <f t="shared" si="4"/>
        <v>199.64</v>
      </c>
      <c r="BD9" s="122">
        <f t="shared" si="5"/>
        <v>420.22</v>
      </c>
      <c r="BE9" s="147">
        <v>5</v>
      </c>
    </row>
    <row r="10" spans="1:57" ht="12.75">
      <c r="A10" s="134">
        <v>90</v>
      </c>
      <c r="B10" s="50" t="s">
        <v>286</v>
      </c>
      <c r="C10" s="50" t="s">
        <v>292</v>
      </c>
      <c r="D10" s="50" t="s">
        <v>290</v>
      </c>
      <c r="E10" s="50" t="s">
        <v>20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>
        <v>5</v>
      </c>
      <c r="Y10" s="50"/>
      <c r="Z10" s="50">
        <f t="shared" si="0"/>
        <v>5</v>
      </c>
      <c r="AA10" s="121">
        <v>217.69</v>
      </c>
      <c r="AB10" s="122">
        <f t="shared" si="1"/>
        <v>222.69</v>
      </c>
      <c r="AC10" s="50"/>
      <c r="AD10" s="124">
        <f>A10</f>
        <v>90</v>
      </c>
      <c r="AE10" s="123" t="str">
        <f>B10</f>
        <v>Ankone </v>
      </c>
      <c r="AF10" s="123" t="str">
        <f>C10</f>
        <v>Evelien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>
        <f t="shared" si="3"/>
        <v>0</v>
      </c>
      <c r="BB10" s="121">
        <v>217.75</v>
      </c>
      <c r="BC10" s="121">
        <f t="shared" si="4"/>
        <v>217.75</v>
      </c>
      <c r="BD10" s="122">
        <f t="shared" si="5"/>
        <v>440.44</v>
      </c>
      <c r="BE10" s="57">
        <v>6</v>
      </c>
    </row>
    <row r="11" spans="1:57" ht="12.75">
      <c r="A11" s="126">
        <v>31</v>
      </c>
      <c r="B11" s="50" t="s">
        <v>188</v>
      </c>
      <c r="C11" s="50" t="s">
        <v>277</v>
      </c>
      <c r="D11" s="50" t="s">
        <v>289</v>
      </c>
      <c r="E11" s="50" t="s">
        <v>256</v>
      </c>
      <c r="F11" s="50"/>
      <c r="G11" s="50"/>
      <c r="H11" s="50"/>
      <c r="I11" s="50"/>
      <c r="J11" s="50"/>
      <c r="K11" s="50"/>
      <c r="L11" s="50"/>
      <c r="M11" s="50"/>
      <c r="N11" s="50">
        <v>20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>
        <f t="shared" si="0"/>
        <v>20</v>
      </c>
      <c r="AA11" s="121">
        <v>229.25</v>
      </c>
      <c r="AB11" s="122">
        <f t="shared" si="1"/>
        <v>249.25</v>
      </c>
      <c r="AC11" s="50"/>
      <c r="AD11" s="123">
        <f t="shared" si="2"/>
        <v>31</v>
      </c>
      <c r="AE11" s="123" t="str">
        <f t="shared" si="2"/>
        <v>Alwin </v>
      </c>
      <c r="AF11" s="123" t="str">
        <f t="shared" si="2"/>
        <v>Smegen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>
        <f t="shared" si="3"/>
        <v>0</v>
      </c>
      <c r="BB11" s="121">
        <v>200.51</v>
      </c>
      <c r="BC11" s="121">
        <f t="shared" si="4"/>
        <v>200.51</v>
      </c>
      <c r="BD11" s="122">
        <f t="shared" si="5"/>
        <v>449.76</v>
      </c>
      <c r="BE11" s="57">
        <v>7</v>
      </c>
    </row>
    <row r="12" spans="1:57" ht="12.75">
      <c r="A12" s="126">
        <v>37</v>
      </c>
      <c r="B12" s="50" t="s">
        <v>284</v>
      </c>
      <c r="C12" s="50" t="s">
        <v>285</v>
      </c>
      <c r="D12" s="50" t="s">
        <v>289</v>
      </c>
      <c r="E12" s="50" t="s">
        <v>20</v>
      </c>
      <c r="F12" s="50"/>
      <c r="G12" s="50">
        <v>5</v>
      </c>
      <c r="H12" s="50"/>
      <c r="I12" s="50"/>
      <c r="J12" s="50"/>
      <c r="K12" s="50"/>
      <c r="L12" s="50"/>
      <c r="M12" s="50">
        <v>5</v>
      </c>
      <c r="N12" s="50"/>
      <c r="O12" s="50"/>
      <c r="P12" s="50"/>
      <c r="Q12" s="50">
        <v>5</v>
      </c>
      <c r="R12" s="50"/>
      <c r="S12" s="50"/>
      <c r="T12" s="50"/>
      <c r="U12" s="50"/>
      <c r="V12" s="50"/>
      <c r="W12" s="50"/>
      <c r="X12" s="50"/>
      <c r="Y12" s="50"/>
      <c r="Z12" s="50">
        <f t="shared" si="0"/>
        <v>15</v>
      </c>
      <c r="AA12" s="121">
        <v>221.52</v>
      </c>
      <c r="AB12" s="122">
        <f t="shared" si="1"/>
        <v>236.52</v>
      </c>
      <c r="AC12" s="50"/>
      <c r="AD12" s="123">
        <f t="shared" si="2"/>
        <v>37</v>
      </c>
      <c r="AE12" s="123" t="str">
        <f t="shared" si="2"/>
        <v>Twente</v>
      </c>
      <c r="AF12" s="123" t="str">
        <f t="shared" si="2"/>
        <v>Mout 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>
        <v>5</v>
      </c>
      <c r="AS12" s="50"/>
      <c r="AT12" s="50"/>
      <c r="AU12" s="50"/>
      <c r="AV12" s="50"/>
      <c r="AW12" s="50"/>
      <c r="AX12" s="50"/>
      <c r="AY12" s="50"/>
      <c r="AZ12" s="50"/>
      <c r="BA12" s="50">
        <f t="shared" si="3"/>
        <v>5</v>
      </c>
      <c r="BB12" s="121">
        <v>222.23</v>
      </c>
      <c r="BC12" s="121">
        <f t="shared" si="4"/>
        <v>227.23</v>
      </c>
      <c r="BD12" s="122">
        <f t="shared" si="5"/>
        <v>463.75</v>
      </c>
      <c r="BE12" s="57">
        <v>8</v>
      </c>
    </row>
    <row r="13" spans="1:57" ht="12.75">
      <c r="A13" s="134">
        <v>38</v>
      </c>
      <c r="B13" s="50" t="s">
        <v>286</v>
      </c>
      <c r="C13" s="50" t="s">
        <v>287</v>
      </c>
      <c r="D13" s="50" t="s">
        <v>290</v>
      </c>
      <c r="E13" s="50" t="s">
        <v>20</v>
      </c>
      <c r="F13" s="50"/>
      <c r="G13" s="50"/>
      <c r="H13" s="50">
        <v>5</v>
      </c>
      <c r="I13" s="50"/>
      <c r="J13" s="50"/>
      <c r="K13" s="50"/>
      <c r="L13" s="50"/>
      <c r="M13" s="50"/>
      <c r="N13" s="50"/>
      <c r="O13" s="50"/>
      <c r="P13" s="50"/>
      <c r="Q13" s="50">
        <v>5</v>
      </c>
      <c r="R13" s="50"/>
      <c r="S13" s="50"/>
      <c r="T13" s="50"/>
      <c r="U13" s="50"/>
      <c r="V13" s="50"/>
      <c r="W13" s="50"/>
      <c r="X13" s="50">
        <v>5</v>
      </c>
      <c r="Y13" s="50"/>
      <c r="Z13" s="50">
        <f t="shared" si="0"/>
        <v>15</v>
      </c>
      <c r="AA13" s="121">
        <v>255.88</v>
      </c>
      <c r="AB13" s="122">
        <f t="shared" si="1"/>
        <v>270.88</v>
      </c>
      <c r="AC13" s="50"/>
      <c r="AD13" s="123">
        <f>A13</f>
        <v>38</v>
      </c>
      <c r="AE13" s="123" t="str">
        <f>B13</f>
        <v>Ankone </v>
      </c>
      <c r="AF13" s="123" t="str">
        <f>C13</f>
        <v>Wies 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>
        <v>5</v>
      </c>
      <c r="AY13" s="50"/>
      <c r="AZ13" s="50"/>
      <c r="BA13" s="50">
        <f t="shared" si="3"/>
        <v>5</v>
      </c>
      <c r="BB13" s="121">
        <v>219.07</v>
      </c>
      <c r="BC13" s="121">
        <f t="shared" si="4"/>
        <v>224.07</v>
      </c>
      <c r="BD13" s="122">
        <f t="shared" si="5"/>
        <v>494.95</v>
      </c>
      <c r="BE13" s="147">
        <v>9</v>
      </c>
    </row>
    <row r="14" spans="1:57" ht="12.75">
      <c r="A14" s="134">
        <v>32</v>
      </c>
      <c r="B14" s="50" t="s">
        <v>146</v>
      </c>
      <c r="C14" s="50" t="s">
        <v>278</v>
      </c>
      <c r="D14" s="50" t="s">
        <v>289</v>
      </c>
      <c r="E14" s="50" t="s">
        <v>91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>
        <v>5</v>
      </c>
      <c r="X14" s="50">
        <v>5</v>
      </c>
      <c r="Y14" s="50"/>
      <c r="Z14" s="50">
        <f t="shared" si="0"/>
        <v>10</v>
      </c>
      <c r="AA14" s="121">
        <v>258.7</v>
      </c>
      <c r="AB14" s="122">
        <f t="shared" si="1"/>
        <v>268.7</v>
      </c>
      <c r="AC14" s="50"/>
      <c r="AD14" s="123">
        <f>A14</f>
        <v>32</v>
      </c>
      <c r="AE14" s="123" t="str">
        <f>B14</f>
        <v>Donders</v>
      </c>
      <c r="AF14" s="123" t="str">
        <f>C14</f>
        <v>Nanique</v>
      </c>
      <c r="AG14" s="50"/>
      <c r="AH14" s="50"/>
      <c r="AI14" s="50"/>
      <c r="AJ14" s="50"/>
      <c r="AK14" s="50"/>
      <c r="AL14" s="50"/>
      <c r="AM14" s="50"/>
      <c r="AN14" s="50">
        <v>5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>
        <f>SUM(AG14:AZ14)</f>
        <v>5</v>
      </c>
      <c r="BB14" s="121">
        <v>226.91</v>
      </c>
      <c r="BC14" s="121">
        <f>BA14+BB14</f>
        <v>231.91</v>
      </c>
      <c r="BD14" s="122">
        <f>AB14+BC14</f>
        <v>500.61</v>
      </c>
      <c r="BE14" s="142">
        <v>10</v>
      </c>
    </row>
  </sheetData>
  <printOptions/>
  <pageMargins left="0.25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33" sqref="A33:C43"/>
    </sheetView>
  </sheetViews>
  <sheetFormatPr defaultColWidth="9.140625" defaultRowHeight="12.75"/>
  <cols>
    <col min="1" max="1" width="4.421875" style="5" customWidth="1"/>
    <col min="2" max="2" width="16.57421875" style="4" customWidth="1"/>
    <col min="3" max="3" width="19.140625" style="4" customWidth="1"/>
    <col min="4" max="4" width="13.421875" style="4" customWidth="1"/>
    <col min="5" max="5" width="28.421875" style="4" customWidth="1"/>
    <col min="6" max="6" width="10.8515625" style="4" customWidth="1"/>
    <col min="7" max="7" width="10.57421875" style="4" customWidth="1"/>
    <col min="8" max="16384" width="9.140625" style="4" customWidth="1"/>
  </cols>
  <sheetData>
    <row r="1" spans="1:3" ht="18">
      <c r="A1" s="1" t="s">
        <v>49</v>
      </c>
      <c r="B1" s="2"/>
      <c r="C1" s="3"/>
    </row>
    <row r="2" spans="1:3" ht="18">
      <c r="A2" s="1" t="s">
        <v>6</v>
      </c>
      <c r="B2" s="2"/>
      <c r="C2" s="3"/>
    </row>
    <row r="4" spans="1:3" ht="12.75">
      <c r="A4" s="6" t="s">
        <v>9</v>
      </c>
      <c r="C4" s="7" t="s">
        <v>51</v>
      </c>
    </row>
    <row r="5" spans="1:3" ht="12.75">
      <c r="A5" s="6" t="s">
        <v>10</v>
      </c>
      <c r="C5" s="7" t="s">
        <v>52</v>
      </c>
    </row>
    <row r="6" ht="13.5" thickBot="1"/>
    <row r="7" spans="1:4" ht="12.75">
      <c r="A7" s="28" t="s">
        <v>0</v>
      </c>
      <c r="B7" s="23" t="s">
        <v>1</v>
      </c>
      <c r="C7" s="24"/>
      <c r="D7" s="9"/>
    </row>
    <row r="8" spans="1:4" ht="12.75">
      <c r="A8" s="19"/>
      <c r="B8" s="20" t="s">
        <v>2</v>
      </c>
      <c r="C8" s="21"/>
      <c r="D8" s="9"/>
    </row>
    <row r="9" spans="1:3" ht="12.75">
      <c r="A9" s="11">
        <v>50</v>
      </c>
      <c r="B9" s="13" t="s">
        <v>53</v>
      </c>
      <c r="C9" s="14" t="s">
        <v>54</v>
      </c>
    </row>
    <row r="10" spans="1:3" ht="12.75">
      <c r="A10" s="11">
        <v>51</v>
      </c>
      <c r="B10" s="13" t="s">
        <v>55</v>
      </c>
      <c r="C10" s="14" t="s">
        <v>56</v>
      </c>
    </row>
    <row r="11" spans="1:3" ht="12.75">
      <c r="A11" s="11">
        <v>52</v>
      </c>
      <c r="B11" s="13" t="s">
        <v>57</v>
      </c>
      <c r="C11" s="14" t="s">
        <v>25</v>
      </c>
    </row>
    <row r="12" spans="1:3" ht="12.75">
      <c r="A12" s="11">
        <v>53</v>
      </c>
      <c r="B12" s="13" t="s">
        <v>11</v>
      </c>
      <c r="C12" s="14" t="s">
        <v>58</v>
      </c>
    </row>
    <row r="13" spans="1:3" ht="12.75">
      <c r="A13" s="11">
        <v>54</v>
      </c>
      <c r="B13" s="13" t="s">
        <v>12</v>
      </c>
      <c r="C13" s="14" t="s">
        <v>8</v>
      </c>
    </row>
    <row r="14" spans="1:3" ht="12.75">
      <c r="A14" s="11">
        <v>57</v>
      </c>
      <c r="B14" s="13" t="s">
        <v>59</v>
      </c>
      <c r="C14" s="14" t="s">
        <v>5</v>
      </c>
    </row>
    <row r="15" spans="1:3" ht="12.75">
      <c r="A15" s="11">
        <v>60</v>
      </c>
      <c r="B15" s="13" t="s">
        <v>60</v>
      </c>
      <c r="C15" s="14" t="s">
        <v>61</v>
      </c>
    </row>
    <row r="16" spans="1:3" ht="13.5" thickBot="1">
      <c r="A16" s="70"/>
      <c r="B16" s="71"/>
      <c r="C16" s="72"/>
    </row>
    <row r="17" spans="1:3" ht="12.75">
      <c r="A17" s="11">
        <v>61</v>
      </c>
      <c r="B17" s="13" t="s">
        <v>62</v>
      </c>
      <c r="C17" s="14" t="s">
        <v>50</v>
      </c>
    </row>
    <row r="18" spans="1:3" ht="12.75">
      <c r="A18" s="11">
        <v>62</v>
      </c>
      <c r="B18" s="13" t="s">
        <v>63</v>
      </c>
      <c r="C18" s="14" t="s">
        <v>20</v>
      </c>
    </row>
    <row r="19" spans="1:3" ht="12.75">
      <c r="A19" s="11">
        <v>63</v>
      </c>
      <c r="B19" s="13" t="s">
        <v>22</v>
      </c>
      <c r="C19" s="14" t="s">
        <v>5</v>
      </c>
    </row>
    <row r="20" spans="1:3" ht="12.75">
      <c r="A20" s="11">
        <v>64</v>
      </c>
      <c r="B20" s="13" t="s">
        <v>19</v>
      </c>
      <c r="C20" s="14" t="s">
        <v>7</v>
      </c>
    </row>
    <row r="21" spans="1:3" ht="13.5" thickBot="1">
      <c r="A21" s="11">
        <v>65</v>
      </c>
      <c r="B21" s="13" t="s">
        <v>64</v>
      </c>
      <c r="C21" s="14" t="s">
        <v>21</v>
      </c>
    </row>
    <row r="22" spans="1:3" ht="13.5" thickBot="1">
      <c r="A22" s="31"/>
      <c r="B22" s="32"/>
      <c r="C22" s="33"/>
    </row>
    <row r="23" spans="1:3" ht="12.75">
      <c r="A23" s="15"/>
      <c r="B23" s="13"/>
      <c r="C23" s="13"/>
    </row>
    <row r="24" spans="1:4" ht="18">
      <c r="A24" s="1" t="s">
        <v>49</v>
      </c>
      <c r="B24" s="2"/>
      <c r="C24" s="2"/>
      <c r="D24" s="16"/>
    </row>
    <row r="25" spans="1:4" ht="18">
      <c r="A25" s="1" t="s">
        <v>6</v>
      </c>
      <c r="B25" s="2"/>
      <c r="C25" s="2"/>
      <c r="D25" s="16"/>
    </row>
    <row r="26" spans="1:4" ht="18">
      <c r="A26" s="1"/>
      <c r="B26" s="2"/>
      <c r="C26" s="2"/>
      <c r="D26" s="16"/>
    </row>
    <row r="28" spans="1:2" ht="12.75">
      <c r="A28" s="6" t="s">
        <v>13</v>
      </c>
      <c r="B28" s="7"/>
    </row>
    <row r="29" spans="1:4" ht="12.75">
      <c r="A29" s="6" t="s">
        <v>14</v>
      </c>
      <c r="B29" s="7"/>
      <c r="D29" s="34"/>
    </row>
    <row r="30" ht="13.5" thickBot="1">
      <c r="D30" s="34"/>
    </row>
    <row r="31" spans="1:4" ht="12.75">
      <c r="A31" s="22" t="s">
        <v>0</v>
      </c>
      <c r="B31" s="23" t="s">
        <v>1</v>
      </c>
      <c r="C31" s="8"/>
      <c r="D31" s="34"/>
    </row>
    <row r="32" spans="1:3" ht="12.75">
      <c r="A32" s="25"/>
      <c r="B32" s="20" t="s">
        <v>2</v>
      </c>
      <c r="C32" s="10"/>
    </row>
    <row r="33" spans="1:3" ht="12.75">
      <c r="A33" s="26">
        <v>70</v>
      </c>
      <c r="B33" s="13" t="s">
        <v>65</v>
      </c>
      <c r="C33" s="66" t="s">
        <v>66</v>
      </c>
    </row>
    <row r="34" spans="1:3" ht="12.75">
      <c r="A34" s="26">
        <v>71</v>
      </c>
      <c r="B34" s="13" t="s">
        <v>16</v>
      </c>
      <c r="C34" s="14" t="s">
        <v>4</v>
      </c>
    </row>
    <row r="35" spans="1:3" ht="12.75">
      <c r="A35" s="26">
        <v>73</v>
      </c>
      <c r="B35" s="13" t="s">
        <v>67</v>
      </c>
      <c r="C35" s="14" t="s">
        <v>68</v>
      </c>
    </row>
    <row r="36" spans="1:3" ht="12.75">
      <c r="A36" s="26">
        <v>74</v>
      </c>
      <c r="B36" s="13" t="s">
        <v>15</v>
      </c>
      <c r="C36" s="14" t="s">
        <v>3</v>
      </c>
    </row>
    <row r="37" spans="1:3" ht="12.75">
      <c r="A37" s="27">
        <v>75</v>
      </c>
      <c r="B37" s="18" t="s">
        <v>17</v>
      </c>
      <c r="C37" s="14" t="s">
        <v>18</v>
      </c>
    </row>
    <row r="38" spans="1:3" ht="12.75">
      <c r="A38" s="26">
        <v>76</v>
      </c>
      <c r="B38" s="13" t="s">
        <v>69</v>
      </c>
      <c r="C38" s="14" t="s">
        <v>23</v>
      </c>
    </row>
    <row r="39" spans="1:3" ht="12.75">
      <c r="A39" s="26">
        <v>77</v>
      </c>
      <c r="B39" s="13" t="s">
        <v>70</v>
      </c>
      <c r="C39" s="14" t="s">
        <v>71</v>
      </c>
    </row>
    <row r="40" spans="1:3" ht="12.75">
      <c r="A40" s="26">
        <v>78</v>
      </c>
      <c r="B40" s="13" t="s">
        <v>72</v>
      </c>
      <c r="C40" s="14" t="s">
        <v>73</v>
      </c>
    </row>
    <row r="41" spans="1:3" ht="12.75">
      <c r="A41" s="26">
        <v>79</v>
      </c>
      <c r="B41" s="13" t="s">
        <v>24</v>
      </c>
      <c r="C41" s="14" t="s">
        <v>25</v>
      </c>
    </row>
    <row r="42" spans="1:3" ht="12.75">
      <c r="A42" s="26">
        <v>80</v>
      </c>
      <c r="B42" s="13" t="s">
        <v>74</v>
      </c>
      <c r="C42" s="14" t="s">
        <v>75</v>
      </c>
    </row>
    <row r="43" spans="1:3" ht="13.5" thickBot="1">
      <c r="A43" s="26">
        <v>81</v>
      </c>
      <c r="B43" s="13" t="s">
        <v>76</v>
      </c>
      <c r="C43" s="13" t="s">
        <v>5</v>
      </c>
    </row>
    <row r="44" spans="1:3" ht="13.5" thickBot="1">
      <c r="A44" s="29"/>
      <c r="B44" s="35"/>
      <c r="C44" s="30"/>
    </row>
  </sheetData>
  <sheetProtection/>
  <printOptions/>
  <pageMargins left="0.75" right="0.36" top="2.2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selection activeCell="A33" sqref="A33:C43"/>
    </sheetView>
  </sheetViews>
  <sheetFormatPr defaultColWidth="9.140625" defaultRowHeight="12.75"/>
  <cols>
    <col min="1" max="1" width="6.57421875" style="60" customWidth="1"/>
    <col min="2" max="2" width="16.421875" style="0" customWidth="1"/>
    <col min="3" max="3" width="10.140625" style="0" customWidth="1"/>
    <col min="4" max="4" width="5.00390625" style="60" customWidth="1"/>
    <col min="5" max="21" width="3.140625" style="0" customWidth="1"/>
    <col min="26" max="27" width="3.57421875" style="0" customWidth="1"/>
    <col min="29" max="29" width="6.421875" style="60" customWidth="1"/>
    <col min="30" max="30" width="14.421875" style="0" customWidth="1"/>
    <col min="31" max="31" width="10.8515625" style="0" customWidth="1"/>
    <col min="32" max="32" width="5.140625" style="60" customWidth="1"/>
    <col min="33" max="44" width="3.140625" style="0" customWidth="1"/>
  </cols>
  <sheetData>
    <row r="1" spans="1:31" ht="12.75">
      <c r="A1" s="57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46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ENKELSPAN PONY</v>
      </c>
      <c r="AD4" s="42"/>
      <c r="AE4" s="42"/>
      <c r="AF4" s="61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59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64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4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59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64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4">V7+X7</f>
        <v>0</v>
      </c>
      <c r="AC7" s="59">
        <f aca="true" t="shared" si="2" ref="AC7:AF34">A7</f>
        <v>0</v>
      </c>
      <c r="AD7" s="52">
        <f t="shared" si="2"/>
        <v>0</v>
      </c>
      <c r="AE7" s="52">
        <f t="shared" si="2"/>
        <v>0</v>
      </c>
      <c r="AF7" s="59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4">SUM(AG7:AR7)</f>
        <v>0</v>
      </c>
      <c r="AT7" s="53">
        <v>0</v>
      </c>
      <c r="AU7" s="53">
        <f aca="true" t="shared" si="4" ref="AU7:AU34">AT7/2</f>
        <v>0</v>
      </c>
      <c r="AV7" s="53">
        <f aca="true" t="shared" si="5" ref="AV7:AV34">AS7+AU7</f>
        <v>0</v>
      </c>
      <c r="AW7" s="54">
        <f aca="true" t="shared" si="6" ref="AW7:AW34">Y7+AV7</f>
        <v>0</v>
      </c>
    </row>
    <row r="8" spans="1:49" ht="12.75">
      <c r="A8" s="65"/>
      <c r="B8" s="63"/>
      <c r="C8" s="63"/>
      <c r="D8" s="64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59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65"/>
      <c r="B9" s="63"/>
      <c r="C9" s="63"/>
      <c r="D9" s="64"/>
      <c r="E9" s="6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59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65"/>
      <c r="B10" s="63"/>
      <c r="C10" s="63"/>
      <c r="D10" s="64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59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64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59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64"/>
      <c r="E12" s="6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59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65"/>
      <c r="B13" s="63"/>
      <c r="C13" s="63"/>
      <c r="D13" s="64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59">
        <f t="shared" si="2"/>
        <v>0</v>
      </c>
      <c r="AD13" s="52">
        <f t="shared" si="2"/>
        <v>0</v>
      </c>
      <c r="AE13" s="52">
        <f t="shared" si="2"/>
        <v>0</v>
      </c>
      <c r="AF13" s="59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65"/>
      <c r="B14" s="63"/>
      <c r="C14" s="63"/>
      <c r="D14" s="64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59">
        <f t="shared" si="2"/>
        <v>0</v>
      </c>
      <c r="AD14" s="52">
        <f t="shared" si="2"/>
        <v>0</v>
      </c>
      <c r="AE14" s="52">
        <f t="shared" si="2"/>
        <v>0</v>
      </c>
      <c r="AF14" s="59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65"/>
      <c r="B15" s="63"/>
      <c r="C15" s="63"/>
      <c r="D15" s="64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59">
        <f t="shared" si="2"/>
        <v>0</v>
      </c>
      <c r="AD15" s="52">
        <f t="shared" si="2"/>
        <v>0</v>
      </c>
      <c r="AE15" s="52">
        <f t="shared" si="2"/>
        <v>0</v>
      </c>
      <c r="AF15" s="59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65"/>
      <c r="B16" s="63"/>
      <c r="C16" s="63"/>
      <c r="D16" s="64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59">
        <f t="shared" si="2"/>
        <v>0</v>
      </c>
      <c r="AD16" s="52">
        <f t="shared" si="2"/>
        <v>0</v>
      </c>
      <c r="AE16" s="52">
        <f t="shared" si="2"/>
        <v>0</v>
      </c>
      <c r="AF16" s="59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65"/>
      <c r="B17" s="63"/>
      <c r="C17" s="63"/>
      <c r="D17" s="64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59">
        <f t="shared" si="2"/>
        <v>0</v>
      </c>
      <c r="AD17" s="52">
        <f t="shared" si="2"/>
        <v>0</v>
      </c>
      <c r="AE17" s="52">
        <f t="shared" si="2"/>
        <v>0</v>
      </c>
      <c r="AF17" s="59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64"/>
      <c r="B18" s="63"/>
      <c r="C18" s="14"/>
      <c r="D18" s="64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59">
        <f t="shared" si="2"/>
        <v>0</v>
      </c>
      <c r="AD18" s="52">
        <f t="shared" si="2"/>
        <v>0</v>
      </c>
      <c r="AE18" s="52">
        <f t="shared" si="2"/>
        <v>0</v>
      </c>
      <c r="AF18" s="59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64"/>
      <c r="B19" s="18"/>
      <c r="C19" s="14"/>
      <c r="D19" s="64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59">
        <f t="shared" si="2"/>
        <v>0</v>
      </c>
      <c r="AD19" s="52">
        <f t="shared" si="2"/>
        <v>0</v>
      </c>
      <c r="AE19" s="52">
        <f t="shared" si="2"/>
        <v>0</v>
      </c>
      <c r="AF19" s="59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59"/>
      <c r="B20" s="52"/>
      <c r="C20" s="52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59">
        <f t="shared" si="2"/>
        <v>0</v>
      </c>
      <c r="AD20" s="52">
        <f t="shared" si="2"/>
        <v>0</v>
      </c>
      <c r="AE20" s="52">
        <f t="shared" si="2"/>
        <v>0</v>
      </c>
      <c r="AF20" s="59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59"/>
      <c r="B21" s="52"/>
      <c r="C21" s="52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59">
        <f t="shared" si="2"/>
        <v>0</v>
      </c>
      <c r="AD21" s="52">
        <f t="shared" si="2"/>
        <v>0</v>
      </c>
      <c r="AE21" s="52">
        <f t="shared" si="2"/>
        <v>0</v>
      </c>
      <c r="AF21" s="59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59"/>
      <c r="B22" s="52"/>
      <c r="C22" s="52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59">
        <f t="shared" si="2"/>
        <v>0</v>
      </c>
      <c r="AD22" s="52">
        <f t="shared" si="2"/>
        <v>0</v>
      </c>
      <c r="AE22" s="52">
        <f t="shared" si="2"/>
        <v>0</v>
      </c>
      <c r="AF22" s="59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59"/>
      <c r="B23" s="52"/>
      <c r="C23" s="52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59">
        <f t="shared" si="2"/>
        <v>0</v>
      </c>
      <c r="AD23" s="52">
        <f t="shared" si="2"/>
        <v>0</v>
      </c>
      <c r="AE23" s="52">
        <f t="shared" si="2"/>
        <v>0</v>
      </c>
      <c r="AF23" s="59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59"/>
      <c r="B24" s="52"/>
      <c r="C24" s="52"/>
      <c r="D24" s="5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59">
        <f t="shared" si="2"/>
        <v>0</v>
      </c>
      <c r="AD24" s="52">
        <f t="shared" si="2"/>
        <v>0</v>
      </c>
      <c r="AE24" s="52">
        <f t="shared" si="2"/>
        <v>0</v>
      </c>
      <c r="AF24" s="59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59"/>
      <c r="B25" s="52"/>
      <c r="C25" s="52"/>
      <c r="D25" s="5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59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59"/>
      <c r="B26" s="52"/>
      <c r="C26" s="52"/>
      <c r="D26" s="5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59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59"/>
      <c r="B27" s="52"/>
      <c r="C27" s="52"/>
      <c r="D27" s="5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59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59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59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59"/>
      <c r="B30" s="52"/>
      <c r="C30" s="52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6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51">
        <f t="shared" si="1"/>
        <v>0</v>
      </c>
      <c r="AC30" s="59">
        <f t="shared" si="2"/>
        <v>0</v>
      </c>
      <c r="AD30" s="52">
        <f t="shared" si="2"/>
        <v>0</v>
      </c>
      <c r="AE30" s="52">
        <f t="shared" si="2"/>
        <v>0</v>
      </c>
      <c r="AF30" s="59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5">
        <f t="shared" si="6"/>
        <v>0</v>
      </c>
    </row>
    <row r="31" spans="1:49" ht="12.75">
      <c r="A31" s="59"/>
      <c r="B31" s="52"/>
      <c r="C31" s="52"/>
      <c r="D31" s="5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51">
        <f t="shared" si="1"/>
        <v>0</v>
      </c>
      <c r="AC31" s="59">
        <f t="shared" si="2"/>
        <v>0</v>
      </c>
      <c r="AD31" s="52">
        <f t="shared" si="2"/>
        <v>0</v>
      </c>
      <c r="AE31" s="52">
        <f t="shared" si="2"/>
        <v>0</v>
      </c>
      <c r="AF31" s="59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5">
        <f t="shared" si="6"/>
        <v>0</v>
      </c>
    </row>
    <row r="32" spans="1:49" ht="12.75">
      <c r="A32" s="59"/>
      <c r="B32" s="52"/>
      <c r="C32" s="52"/>
      <c r="D32" s="5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f t="shared" si="0"/>
        <v>0</v>
      </c>
      <c r="W32" s="47"/>
      <c r="X32" s="47">
        <v>0</v>
      </c>
      <c r="Y32" s="51">
        <f t="shared" si="1"/>
        <v>0</v>
      </c>
      <c r="AC32" s="59">
        <f t="shared" si="2"/>
        <v>0</v>
      </c>
      <c r="AD32" s="52">
        <f t="shared" si="2"/>
        <v>0</v>
      </c>
      <c r="AE32" s="52">
        <f t="shared" si="2"/>
        <v>0</v>
      </c>
      <c r="AF32" s="59">
        <f t="shared" si="2"/>
        <v>0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3"/>
        <v>0</v>
      </c>
      <c r="AT32" s="53">
        <v>0</v>
      </c>
      <c r="AU32" s="53">
        <f t="shared" si="4"/>
        <v>0</v>
      </c>
      <c r="AV32" s="53">
        <f t="shared" si="5"/>
        <v>0</v>
      </c>
      <c r="AW32" s="55">
        <f t="shared" si="6"/>
        <v>0</v>
      </c>
    </row>
    <row r="33" spans="1:49" ht="12.75">
      <c r="A33" s="59"/>
      <c r="B33" s="52"/>
      <c r="C33" s="52"/>
      <c r="D33" s="59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f t="shared" si="0"/>
        <v>0</v>
      </c>
      <c r="W33" s="47"/>
      <c r="X33" s="47">
        <v>0</v>
      </c>
      <c r="Y33" s="47">
        <f t="shared" si="1"/>
        <v>0</v>
      </c>
      <c r="AC33" s="59">
        <f t="shared" si="2"/>
        <v>0</v>
      </c>
      <c r="AD33" s="52">
        <f t="shared" si="2"/>
        <v>0</v>
      </c>
      <c r="AE33" s="52">
        <f t="shared" si="2"/>
        <v>0</v>
      </c>
      <c r="AF33" s="59">
        <f t="shared" si="2"/>
        <v>0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>
        <f t="shared" si="3"/>
        <v>0</v>
      </c>
      <c r="AT33" s="53">
        <v>0</v>
      </c>
      <c r="AU33" s="53">
        <f t="shared" si="4"/>
        <v>0</v>
      </c>
      <c r="AV33" s="53">
        <f t="shared" si="5"/>
        <v>0</v>
      </c>
      <c r="AW33" s="54">
        <f t="shared" si="6"/>
        <v>0</v>
      </c>
    </row>
    <row r="34" spans="1:49" ht="12.75">
      <c r="A34" s="59"/>
      <c r="B34" s="52"/>
      <c r="C34" s="52"/>
      <c r="D34" s="5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f t="shared" si="0"/>
        <v>0</v>
      </c>
      <c r="W34" s="47"/>
      <c r="X34" s="47">
        <v>0</v>
      </c>
      <c r="Y34" s="47">
        <f t="shared" si="1"/>
        <v>0</v>
      </c>
      <c r="AC34" s="59">
        <f t="shared" si="2"/>
        <v>0</v>
      </c>
      <c r="AD34" s="52">
        <f t="shared" si="2"/>
        <v>0</v>
      </c>
      <c r="AE34" s="52">
        <f t="shared" si="2"/>
        <v>0</v>
      </c>
      <c r="AF34" s="59">
        <f t="shared" si="2"/>
        <v>0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f t="shared" si="3"/>
        <v>0</v>
      </c>
      <c r="AT34" s="53">
        <v>0</v>
      </c>
      <c r="AU34" s="53">
        <f t="shared" si="4"/>
        <v>0</v>
      </c>
      <c r="AV34" s="53">
        <f t="shared" si="5"/>
        <v>0</v>
      </c>
      <c r="AW34" s="54">
        <f t="shared" si="6"/>
        <v>0</v>
      </c>
    </row>
    <row r="35" ht="12.75">
      <c r="A35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&amp;L&amp;P&amp;R&amp;T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6.421875" style="60" customWidth="1"/>
    <col min="2" max="2" width="20.57421875" style="0" customWidth="1"/>
    <col min="3" max="3" width="12.00390625" style="0" customWidth="1"/>
    <col min="4" max="4" width="5.57421875" style="60" customWidth="1"/>
    <col min="5" max="21" width="3.140625" style="0" customWidth="1"/>
    <col min="22" max="22" width="8.421875" style="0" customWidth="1"/>
    <col min="23" max="23" width="8.140625" style="0" customWidth="1"/>
    <col min="26" max="26" width="3.140625" style="0" customWidth="1"/>
    <col min="27" max="27" width="1.421875" style="0" customWidth="1"/>
    <col min="28" max="28" width="4.140625" style="0" customWidth="1"/>
    <col min="29" max="29" width="9.140625" style="60" customWidth="1"/>
    <col min="30" max="30" width="17.140625" style="0" customWidth="1"/>
    <col min="31" max="31" width="10.421875" style="0" customWidth="1"/>
    <col min="32" max="32" width="5.00390625" style="0" customWidth="1"/>
    <col min="33" max="44" width="3.140625" style="0" customWidth="1"/>
    <col min="45" max="45" width="5.421875" style="0" customWidth="1"/>
  </cols>
  <sheetData>
    <row r="1" spans="1:31" ht="12.75">
      <c r="A1" s="57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30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TWEESPAN PONYS</v>
      </c>
      <c r="AD4" s="42"/>
      <c r="AE4" s="42"/>
      <c r="AF4" s="43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47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74"/>
      <c r="B6" s="75"/>
      <c r="C6" s="75"/>
      <c r="D6" s="80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29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47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74"/>
      <c r="B7" s="75"/>
      <c r="C7" s="75"/>
      <c r="D7" s="80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29">V7+X7</f>
        <v>0</v>
      </c>
      <c r="AC7" s="59">
        <f aca="true" t="shared" si="2" ref="AC7:AF29">A7</f>
        <v>0</v>
      </c>
      <c r="AD7" s="52">
        <f t="shared" si="2"/>
        <v>0</v>
      </c>
      <c r="AE7" s="52">
        <f t="shared" si="2"/>
        <v>0</v>
      </c>
      <c r="AF7" s="47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29">SUM(AG7:AR7)</f>
        <v>0</v>
      </c>
      <c r="AT7" s="53">
        <v>0</v>
      </c>
      <c r="AU7" s="53">
        <f aca="true" t="shared" si="4" ref="AU7:AU29">AT7/2</f>
        <v>0</v>
      </c>
      <c r="AV7" s="53">
        <f aca="true" t="shared" si="5" ref="AV7:AV29">AS7+AU7</f>
        <v>0</v>
      </c>
      <c r="AW7" s="54">
        <f aca="true" t="shared" si="6" ref="AW7:AW29">Y7+AV7</f>
        <v>0</v>
      </c>
    </row>
    <row r="8" spans="1:49" ht="12.75">
      <c r="A8" s="74"/>
      <c r="B8" s="75"/>
      <c r="C8" s="75"/>
      <c r="D8" s="80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47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74"/>
      <c r="B9" s="75"/>
      <c r="C9" s="75"/>
      <c r="D9" s="80"/>
      <c r="E9" s="6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47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74"/>
      <c r="B10" s="75"/>
      <c r="C10" s="75"/>
      <c r="D10" s="80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47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74"/>
      <c r="B11" s="75"/>
      <c r="C11" s="75"/>
      <c r="D11" s="81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47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74"/>
      <c r="B12" s="75"/>
      <c r="C12" s="75"/>
      <c r="D12" s="80"/>
      <c r="E12" s="6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47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74"/>
      <c r="B13" s="75"/>
      <c r="C13" s="75"/>
      <c r="D13" s="80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59">
        <f t="shared" si="2"/>
        <v>0</v>
      </c>
      <c r="AD13" s="52">
        <f t="shared" si="2"/>
        <v>0</v>
      </c>
      <c r="AE13" s="52">
        <f t="shared" si="2"/>
        <v>0</v>
      </c>
      <c r="AF13" s="47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74"/>
      <c r="B14" s="75"/>
      <c r="C14" s="75"/>
      <c r="D14" s="80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59">
        <f t="shared" si="2"/>
        <v>0</v>
      </c>
      <c r="AD14" s="52">
        <f t="shared" si="2"/>
        <v>0</v>
      </c>
      <c r="AE14" s="52">
        <f t="shared" si="2"/>
        <v>0</v>
      </c>
      <c r="AF14" s="47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74"/>
      <c r="B15" s="75"/>
      <c r="C15" s="75"/>
      <c r="D15" s="80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59">
        <f t="shared" si="2"/>
        <v>0</v>
      </c>
      <c r="AD15" s="52">
        <f t="shared" si="2"/>
        <v>0</v>
      </c>
      <c r="AE15" s="52">
        <f t="shared" si="2"/>
        <v>0</v>
      </c>
      <c r="AF15" s="47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74"/>
      <c r="B16" s="75"/>
      <c r="C16" s="75"/>
      <c r="D16" s="80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83">
        <f t="shared" si="2"/>
        <v>0</v>
      </c>
      <c r="AD16" s="52">
        <f t="shared" si="2"/>
        <v>0</v>
      </c>
      <c r="AE16" s="52">
        <f t="shared" si="2"/>
        <v>0</v>
      </c>
      <c r="AF16" s="47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74"/>
      <c r="B17" s="75"/>
      <c r="C17" s="75"/>
      <c r="D17" s="80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83">
        <f t="shared" si="2"/>
        <v>0</v>
      </c>
      <c r="AD17" s="52">
        <f t="shared" si="2"/>
        <v>0</v>
      </c>
      <c r="AE17" s="52">
        <f t="shared" si="2"/>
        <v>0</v>
      </c>
      <c r="AF17" s="47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74"/>
      <c r="B18" s="75"/>
      <c r="C18" s="75"/>
      <c r="D18" s="80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83">
        <f t="shared" si="2"/>
        <v>0</v>
      </c>
      <c r="AD18" s="52">
        <f t="shared" si="2"/>
        <v>0</v>
      </c>
      <c r="AE18" s="52">
        <f t="shared" si="2"/>
        <v>0</v>
      </c>
      <c r="AF18" s="47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74"/>
      <c r="B19" s="75"/>
      <c r="C19" s="75"/>
      <c r="D19" s="80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83">
        <f t="shared" si="2"/>
        <v>0</v>
      </c>
      <c r="AD19" s="52">
        <f t="shared" si="2"/>
        <v>0</v>
      </c>
      <c r="AE19" s="52">
        <f t="shared" si="2"/>
        <v>0</v>
      </c>
      <c r="AF19" s="47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74"/>
      <c r="B20" s="75"/>
      <c r="C20" s="75"/>
      <c r="D20" s="80"/>
      <c r="E20" s="6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83">
        <f t="shared" si="2"/>
        <v>0</v>
      </c>
      <c r="AD20" s="52">
        <f t="shared" si="2"/>
        <v>0</v>
      </c>
      <c r="AE20" s="52">
        <f t="shared" si="2"/>
        <v>0</v>
      </c>
      <c r="AF20" s="47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74"/>
      <c r="B21" s="75"/>
      <c r="C21" s="75"/>
      <c r="D21" s="80"/>
      <c r="E21" s="63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83">
        <f t="shared" si="2"/>
        <v>0</v>
      </c>
      <c r="AD21" s="52">
        <f t="shared" si="2"/>
        <v>0</v>
      </c>
      <c r="AE21" s="52">
        <f t="shared" si="2"/>
        <v>0</v>
      </c>
      <c r="AF21" s="47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74"/>
      <c r="B22" s="75"/>
      <c r="C22" s="75"/>
      <c r="D22" s="80"/>
      <c r="E22" s="63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83">
        <f t="shared" si="2"/>
        <v>0</v>
      </c>
      <c r="AD22" s="52">
        <f t="shared" si="2"/>
        <v>0</v>
      </c>
      <c r="AE22" s="52">
        <f t="shared" si="2"/>
        <v>0</v>
      </c>
      <c r="AF22" s="47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74"/>
      <c r="B23" s="75"/>
      <c r="C23" s="75"/>
      <c r="D23" s="80"/>
      <c r="E23" s="63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83">
        <f t="shared" si="2"/>
        <v>0</v>
      </c>
      <c r="AD23" s="52">
        <f t="shared" si="2"/>
        <v>0</v>
      </c>
      <c r="AE23" s="52">
        <f t="shared" si="2"/>
        <v>0</v>
      </c>
      <c r="AF23" s="47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74"/>
      <c r="B24" s="75"/>
      <c r="C24" s="75"/>
      <c r="D24" s="80"/>
      <c r="E24" s="63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83">
        <f t="shared" si="2"/>
        <v>0</v>
      </c>
      <c r="AD24" s="52">
        <f t="shared" si="2"/>
        <v>0</v>
      </c>
      <c r="AE24" s="52">
        <f t="shared" si="2"/>
        <v>0</v>
      </c>
      <c r="AF24" s="47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82"/>
      <c r="B25" s="75"/>
      <c r="C25" s="75"/>
      <c r="D25" s="82"/>
      <c r="E25" s="6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56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47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82"/>
      <c r="B26" s="75"/>
      <c r="C26" s="75"/>
      <c r="D26" s="82"/>
      <c r="E26" s="63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47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82"/>
      <c r="B27" s="75"/>
      <c r="C27" s="75"/>
      <c r="D27" s="82"/>
      <c r="E27" s="63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47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47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47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4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47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47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4">
        <f t="shared" si="6"/>
        <v>0</v>
      </c>
    </row>
    <row r="30" ht="12.75">
      <c r="A30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00390625" style="0" customWidth="1"/>
    <col min="2" max="2" width="14.421875" style="0" customWidth="1"/>
    <col min="3" max="3" width="12.57421875" style="0" customWidth="1"/>
    <col min="4" max="4" width="4.140625" style="0" customWidth="1"/>
    <col min="5" max="21" width="3.140625" style="0" customWidth="1"/>
    <col min="26" max="26" width="2.421875" style="0" customWidth="1"/>
    <col min="27" max="27" width="1.57421875" style="0" customWidth="1"/>
    <col min="29" max="29" width="7.140625" style="60" customWidth="1"/>
    <col min="30" max="30" width="13.00390625" style="0" customWidth="1"/>
    <col min="31" max="31" width="10.140625" style="0" customWidth="1"/>
    <col min="32" max="32" width="5.00390625" style="60" customWidth="1"/>
    <col min="33" max="44" width="3.140625" style="0" customWidth="1"/>
  </cols>
  <sheetData>
    <row r="1" spans="1:31" ht="12.75">
      <c r="A1" s="36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36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41" t="s">
        <v>47</v>
      </c>
      <c r="B4" s="42"/>
      <c r="C4" s="42"/>
      <c r="D4" s="43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ENKELSPAN PAARD</v>
      </c>
      <c r="AD4" s="42"/>
      <c r="AE4" s="42"/>
      <c r="AF4" s="61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47" t="s">
        <v>36</v>
      </c>
      <c r="B5" s="47" t="s">
        <v>37</v>
      </c>
      <c r="C5" s="47" t="s">
        <v>38</v>
      </c>
      <c r="D5" s="47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59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77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1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59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77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1">V7+X7</f>
        <v>0</v>
      </c>
      <c r="AC7" s="59">
        <f aca="true" t="shared" si="2" ref="AC7:AF31">A7</f>
        <v>0</v>
      </c>
      <c r="AD7" s="52">
        <f t="shared" si="2"/>
        <v>0</v>
      </c>
      <c r="AE7" s="52">
        <f t="shared" si="2"/>
        <v>0</v>
      </c>
      <c r="AF7" s="59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1">SUM(AG7:AR7)</f>
        <v>0</v>
      </c>
      <c r="AT7" s="53">
        <v>0</v>
      </c>
      <c r="AU7" s="53">
        <f aca="true" t="shared" si="4" ref="AU7:AU31">AT7/2</f>
        <v>0</v>
      </c>
      <c r="AV7" s="53">
        <f aca="true" t="shared" si="5" ref="AV7:AV31">AS7+AU7</f>
        <v>0</v>
      </c>
      <c r="AW7" s="54">
        <f aca="true" t="shared" si="6" ref="AW7:AW31">Y7+AV7</f>
        <v>0</v>
      </c>
    </row>
    <row r="8" spans="1:49" ht="12.75">
      <c r="A8" s="65"/>
      <c r="B8" s="63"/>
      <c r="C8" s="63"/>
      <c r="D8" s="77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59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5">
        <f t="shared" si="6"/>
        <v>0</v>
      </c>
    </row>
    <row r="9" spans="1:49" ht="12.75">
      <c r="A9" s="65"/>
      <c r="B9" s="63"/>
      <c r="C9" s="63"/>
      <c r="D9" s="77"/>
      <c r="E9" s="12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59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5">
        <f t="shared" si="6"/>
        <v>0</v>
      </c>
    </row>
    <row r="10" spans="1:49" ht="12.75">
      <c r="A10" s="65"/>
      <c r="B10" s="63"/>
      <c r="C10" s="63"/>
      <c r="D10" s="77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59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77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59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77"/>
      <c r="E12" s="12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59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74"/>
      <c r="B13" s="63"/>
      <c r="C13" s="63"/>
      <c r="D13" s="78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83">
        <f t="shared" si="2"/>
        <v>0</v>
      </c>
      <c r="AD13" s="52">
        <f t="shared" si="2"/>
        <v>0</v>
      </c>
      <c r="AE13" s="52">
        <f t="shared" si="2"/>
        <v>0</v>
      </c>
      <c r="AF13" s="59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74"/>
      <c r="B14" s="63"/>
      <c r="C14" s="63"/>
      <c r="D14" s="78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83">
        <f t="shared" si="2"/>
        <v>0</v>
      </c>
      <c r="AD14" s="52">
        <f t="shared" si="2"/>
        <v>0</v>
      </c>
      <c r="AE14" s="52">
        <f t="shared" si="2"/>
        <v>0</v>
      </c>
      <c r="AF14" s="59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74"/>
      <c r="B15" s="63"/>
      <c r="C15" s="63"/>
      <c r="D15" s="78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83">
        <f t="shared" si="2"/>
        <v>0</v>
      </c>
      <c r="AD15" s="52">
        <f t="shared" si="2"/>
        <v>0</v>
      </c>
      <c r="AE15" s="52">
        <f t="shared" si="2"/>
        <v>0</v>
      </c>
      <c r="AF15" s="59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74"/>
      <c r="B16" s="63"/>
      <c r="C16" s="63"/>
      <c r="D16" s="78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83">
        <f t="shared" si="2"/>
        <v>0</v>
      </c>
      <c r="AD16" s="52">
        <f t="shared" si="2"/>
        <v>0</v>
      </c>
      <c r="AE16" s="52">
        <f t="shared" si="2"/>
        <v>0</v>
      </c>
      <c r="AF16" s="59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74"/>
      <c r="B17" s="63"/>
      <c r="C17" s="63"/>
      <c r="D17" s="73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83">
        <f t="shared" si="2"/>
        <v>0</v>
      </c>
      <c r="AD17" s="52">
        <f t="shared" si="2"/>
        <v>0</v>
      </c>
      <c r="AE17" s="52">
        <f t="shared" si="2"/>
        <v>0</v>
      </c>
      <c r="AF17" s="59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74"/>
      <c r="B18" s="75"/>
      <c r="C18" s="75"/>
      <c r="D18" s="76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59">
        <f t="shared" si="2"/>
        <v>0</v>
      </c>
      <c r="AD18" s="52">
        <f t="shared" si="2"/>
        <v>0</v>
      </c>
      <c r="AE18" s="52">
        <f t="shared" si="2"/>
        <v>0</v>
      </c>
      <c r="AF18" s="59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74"/>
      <c r="B19" s="75"/>
      <c r="C19" s="75"/>
      <c r="D19" s="75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59">
        <f t="shared" si="2"/>
        <v>0</v>
      </c>
      <c r="AD19" s="52">
        <f t="shared" si="2"/>
        <v>0</v>
      </c>
      <c r="AE19" s="52">
        <f t="shared" si="2"/>
        <v>0</v>
      </c>
      <c r="AF19" s="59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74"/>
      <c r="B20" s="75"/>
      <c r="C20" s="75"/>
      <c r="D20" s="75"/>
      <c r="E20" s="6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59">
        <f t="shared" si="2"/>
        <v>0</v>
      </c>
      <c r="AD20" s="52">
        <f t="shared" si="2"/>
        <v>0</v>
      </c>
      <c r="AE20" s="52">
        <f t="shared" si="2"/>
        <v>0</v>
      </c>
      <c r="AF20" s="59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47"/>
      <c r="B21" s="52"/>
      <c r="C21" s="5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59">
        <f t="shared" si="2"/>
        <v>0</v>
      </c>
      <c r="AD21" s="52">
        <f t="shared" si="2"/>
        <v>0</v>
      </c>
      <c r="AE21" s="52">
        <f t="shared" si="2"/>
        <v>0</v>
      </c>
      <c r="AF21" s="59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47"/>
      <c r="B22" s="52"/>
      <c r="C22" s="52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59">
        <f t="shared" si="2"/>
        <v>0</v>
      </c>
      <c r="AD22" s="52">
        <f t="shared" si="2"/>
        <v>0</v>
      </c>
      <c r="AE22" s="52">
        <f t="shared" si="2"/>
        <v>0</v>
      </c>
      <c r="AF22" s="59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47"/>
      <c r="B23" s="52"/>
      <c r="C23" s="52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59">
        <f t="shared" si="2"/>
        <v>0</v>
      </c>
      <c r="AD23" s="52">
        <f t="shared" si="2"/>
        <v>0</v>
      </c>
      <c r="AE23" s="52">
        <f t="shared" si="2"/>
        <v>0</v>
      </c>
      <c r="AF23" s="59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47"/>
      <c r="B24" s="52"/>
      <c r="C24" s="52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59">
        <f t="shared" si="2"/>
        <v>0</v>
      </c>
      <c r="AD24" s="52">
        <f t="shared" si="2"/>
        <v>0</v>
      </c>
      <c r="AE24" s="52">
        <f t="shared" si="2"/>
        <v>0</v>
      </c>
      <c r="AF24" s="59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47"/>
      <c r="B25" s="52"/>
      <c r="C25" s="5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59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47"/>
      <c r="B26" s="52"/>
      <c r="C26" s="5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59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47"/>
      <c r="B27" s="52"/>
      <c r="C27" s="5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6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59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47"/>
      <c r="B28" s="52"/>
      <c r="C28" s="5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59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47"/>
      <c r="B29" s="52"/>
      <c r="C29" s="52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59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47"/>
      <c r="B30" s="52"/>
      <c r="C30" s="5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47">
        <f t="shared" si="1"/>
        <v>0</v>
      </c>
      <c r="AC30" s="59">
        <f t="shared" si="2"/>
        <v>0</v>
      </c>
      <c r="AD30" s="52">
        <f t="shared" si="2"/>
        <v>0</v>
      </c>
      <c r="AE30" s="52">
        <f t="shared" si="2"/>
        <v>0</v>
      </c>
      <c r="AF30" s="59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4">
        <f t="shared" si="6"/>
        <v>0</v>
      </c>
    </row>
    <row r="31" spans="1:49" ht="12.75">
      <c r="A31" s="47"/>
      <c r="B31" s="52"/>
      <c r="C31" s="5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47">
        <f t="shared" si="1"/>
        <v>0</v>
      </c>
      <c r="AC31" s="59">
        <f t="shared" si="2"/>
        <v>0</v>
      </c>
      <c r="AD31" s="52">
        <f t="shared" si="2"/>
        <v>0</v>
      </c>
      <c r="AE31" s="52">
        <f t="shared" si="2"/>
        <v>0</v>
      </c>
      <c r="AF31" s="59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4">
        <f t="shared" si="6"/>
        <v>0</v>
      </c>
    </row>
    <row r="32" ht="12.75">
      <c r="A32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421875" style="60" customWidth="1"/>
    <col min="2" max="2" width="17.00390625" style="0" customWidth="1"/>
    <col min="3" max="3" width="10.421875" style="0" customWidth="1"/>
    <col min="4" max="4" width="4.57421875" style="60" customWidth="1"/>
    <col min="5" max="21" width="3.140625" style="0" customWidth="1"/>
    <col min="26" max="26" width="3.57421875" style="0" customWidth="1"/>
    <col min="27" max="27" width="3.8515625" style="0" customWidth="1"/>
    <col min="28" max="28" width="5.140625" style="0" customWidth="1"/>
    <col min="33" max="44" width="3.140625" style="0" customWidth="1"/>
  </cols>
  <sheetData>
    <row r="1" spans="1:31" ht="12.75">
      <c r="A1" s="57"/>
      <c r="C1" s="37" t="s">
        <v>77</v>
      </c>
      <c r="AC1" s="36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48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41" t="str">
        <f>A4</f>
        <v>RUBRIEK TWEESPAN PAARD</v>
      </c>
      <c r="AD4" s="42"/>
      <c r="AE4" s="42"/>
      <c r="AF4" s="43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47" t="s">
        <v>36</v>
      </c>
      <c r="AD5" s="47" t="s">
        <v>37</v>
      </c>
      <c r="AE5" s="47" t="s">
        <v>38</v>
      </c>
      <c r="AF5" s="47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68"/>
      <c r="E6" s="69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4">SUM(E6:U6)</f>
        <v>0</v>
      </c>
      <c r="W6" s="47"/>
      <c r="X6" s="47">
        <v>0</v>
      </c>
      <c r="Y6" s="51">
        <f>V6+X6</f>
        <v>0</v>
      </c>
      <c r="AC6" s="47">
        <f>A6</f>
        <v>0</v>
      </c>
      <c r="AD6" s="52">
        <f>B6</f>
        <v>0</v>
      </c>
      <c r="AE6" s="52">
        <f>C6</f>
        <v>0</v>
      </c>
      <c r="AF6" s="47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68"/>
      <c r="E7" s="69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4">V7+X7</f>
        <v>0</v>
      </c>
      <c r="AC7" s="47">
        <f aca="true" t="shared" si="2" ref="AC7:AF34">A7</f>
        <v>0</v>
      </c>
      <c r="AD7" s="52">
        <f t="shared" si="2"/>
        <v>0</v>
      </c>
      <c r="AE7" s="52">
        <f t="shared" si="2"/>
        <v>0</v>
      </c>
      <c r="AF7" s="47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4">SUM(AG7:AR7)</f>
        <v>0</v>
      </c>
      <c r="AT7" s="53">
        <v>0</v>
      </c>
      <c r="AU7" s="53">
        <f aca="true" t="shared" si="4" ref="AU7:AU34">AT7/2</f>
        <v>0</v>
      </c>
      <c r="AV7" s="53">
        <f aca="true" t="shared" si="5" ref="AV7:AV34">AS7+AU7</f>
        <v>0</v>
      </c>
      <c r="AW7" s="54">
        <f aca="true" t="shared" si="6" ref="AW7:AW34">Y7+AV7</f>
        <v>0</v>
      </c>
    </row>
    <row r="8" spans="1:49" ht="12.75">
      <c r="A8" s="65"/>
      <c r="B8" s="63"/>
      <c r="C8" s="63"/>
      <c r="D8" s="68"/>
      <c r="E8" s="6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47">
        <f t="shared" si="2"/>
        <v>0</v>
      </c>
      <c r="AD8" s="52">
        <f t="shared" si="2"/>
        <v>0</v>
      </c>
      <c r="AE8" s="52">
        <f t="shared" si="2"/>
        <v>0</v>
      </c>
      <c r="AF8" s="47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65"/>
      <c r="B9" s="63"/>
      <c r="C9" s="63"/>
      <c r="D9" s="68"/>
      <c r="E9" s="69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47">
        <f t="shared" si="2"/>
        <v>0</v>
      </c>
      <c r="AD9" s="52">
        <f t="shared" si="2"/>
        <v>0</v>
      </c>
      <c r="AE9" s="52">
        <f t="shared" si="2"/>
        <v>0</v>
      </c>
      <c r="AF9" s="47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65"/>
      <c r="B10" s="63"/>
      <c r="C10" s="63"/>
      <c r="D10" s="68"/>
      <c r="E10" s="69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47">
        <f t="shared" si="2"/>
        <v>0</v>
      </c>
      <c r="AD10" s="52">
        <f t="shared" si="2"/>
        <v>0</v>
      </c>
      <c r="AE10" s="52">
        <f t="shared" si="2"/>
        <v>0</v>
      </c>
      <c r="AF10" s="47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68"/>
      <c r="E11" s="6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47">
        <f t="shared" si="2"/>
        <v>0</v>
      </c>
      <c r="AD11" s="52">
        <f t="shared" si="2"/>
        <v>0</v>
      </c>
      <c r="AE11" s="52">
        <f t="shared" si="2"/>
        <v>0</v>
      </c>
      <c r="AF11" s="47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68"/>
      <c r="E12" s="6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47">
        <f t="shared" si="2"/>
        <v>0</v>
      </c>
      <c r="AD12" s="52">
        <f t="shared" si="2"/>
        <v>0</v>
      </c>
      <c r="AE12" s="52">
        <f t="shared" si="2"/>
        <v>0</v>
      </c>
      <c r="AF12" s="47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65"/>
      <c r="B13" s="63"/>
      <c r="C13" s="63"/>
      <c r="D13" s="68"/>
      <c r="E13" s="1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47">
        <f t="shared" si="2"/>
        <v>0</v>
      </c>
      <c r="AD13" s="52">
        <f t="shared" si="2"/>
        <v>0</v>
      </c>
      <c r="AE13" s="52">
        <f t="shared" si="2"/>
        <v>0</v>
      </c>
      <c r="AF13" s="47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65"/>
      <c r="B14" s="63"/>
      <c r="C14" s="63"/>
      <c r="D14" s="68"/>
      <c r="E14" s="69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47">
        <f t="shared" si="2"/>
        <v>0</v>
      </c>
      <c r="AD14" s="52">
        <f t="shared" si="2"/>
        <v>0</v>
      </c>
      <c r="AE14" s="52">
        <f t="shared" si="2"/>
        <v>0</v>
      </c>
      <c r="AF14" s="47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65"/>
      <c r="B15" s="63"/>
      <c r="C15" s="63"/>
      <c r="D15" s="68"/>
      <c r="E15" s="69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47">
        <f t="shared" si="2"/>
        <v>0</v>
      </c>
      <c r="AD15" s="52">
        <f t="shared" si="2"/>
        <v>0</v>
      </c>
      <c r="AE15" s="52">
        <f t="shared" si="2"/>
        <v>0</v>
      </c>
      <c r="AF15" s="47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65"/>
      <c r="B16" s="63"/>
      <c r="C16" s="63"/>
      <c r="D16" s="6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47">
        <f t="shared" si="2"/>
        <v>0</v>
      </c>
      <c r="AD16" s="52">
        <f t="shared" si="2"/>
        <v>0</v>
      </c>
      <c r="AE16" s="52">
        <f t="shared" si="2"/>
        <v>0</v>
      </c>
      <c r="AF16" s="47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67"/>
      <c r="B17" s="50"/>
      <c r="C17" s="50"/>
      <c r="D17" s="6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47">
        <f t="shared" si="2"/>
        <v>0</v>
      </c>
      <c r="AD17" s="52">
        <f t="shared" si="2"/>
        <v>0</v>
      </c>
      <c r="AE17" s="52">
        <f t="shared" si="2"/>
        <v>0</v>
      </c>
      <c r="AF17" s="47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67"/>
      <c r="B18" s="50"/>
      <c r="C18" s="50"/>
      <c r="D18" s="6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47">
        <f t="shared" si="2"/>
        <v>0</v>
      </c>
      <c r="AD18" s="52">
        <f t="shared" si="2"/>
        <v>0</v>
      </c>
      <c r="AE18" s="52">
        <f t="shared" si="2"/>
        <v>0</v>
      </c>
      <c r="AF18" s="47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67"/>
      <c r="B19" s="50"/>
      <c r="C19" s="50"/>
      <c r="D19" s="6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47">
        <f t="shared" si="2"/>
        <v>0</v>
      </c>
      <c r="AD19" s="52">
        <f t="shared" si="2"/>
        <v>0</v>
      </c>
      <c r="AE19" s="52">
        <f t="shared" si="2"/>
        <v>0</v>
      </c>
      <c r="AF19" s="47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59"/>
      <c r="B20" s="52"/>
      <c r="C20" s="52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47">
        <f t="shared" si="2"/>
        <v>0</v>
      </c>
      <c r="AD20" s="52">
        <f t="shared" si="2"/>
        <v>0</v>
      </c>
      <c r="AE20" s="52">
        <f t="shared" si="2"/>
        <v>0</v>
      </c>
      <c r="AF20" s="47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59"/>
      <c r="B21" s="52"/>
      <c r="C21" s="52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47">
        <f t="shared" si="2"/>
        <v>0</v>
      </c>
      <c r="AD21" s="52">
        <f t="shared" si="2"/>
        <v>0</v>
      </c>
      <c r="AE21" s="52">
        <f t="shared" si="2"/>
        <v>0</v>
      </c>
      <c r="AF21" s="47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59"/>
      <c r="B22" s="52"/>
      <c r="C22" s="52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47">
        <f t="shared" si="2"/>
        <v>0</v>
      </c>
      <c r="AD22" s="52">
        <f t="shared" si="2"/>
        <v>0</v>
      </c>
      <c r="AE22" s="52">
        <f t="shared" si="2"/>
        <v>0</v>
      </c>
      <c r="AF22" s="47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59"/>
      <c r="B23" s="52"/>
      <c r="C23" s="52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47">
        <f t="shared" si="2"/>
        <v>0</v>
      </c>
      <c r="AD23" s="52">
        <f t="shared" si="2"/>
        <v>0</v>
      </c>
      <c r="AE23" s="52">
        <f t="shared" si="2"/>
        <v>0</v>
      </c>
      <c r="AF23" s="47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59"/>
      <c r="B24" s="52"/>
      <c r="C24" s="52"/>
      <c r="D24" s="5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47">
        <f t="shared" si="2"/>
        <v>0</v>
      </c>
      <c r="AD24" s="52">
        <f t="shared" si="2"/>
        <v>0</v>
      </c>
      <c r="AE24" s="52">
        <f t="shared" si="2"/>
        <v>0</v>
      </c>
      <c r="AF24" s="47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59"/>
      <c r="B25" s="52"/>
      <c r="C25" s="52"/>
      <c r="D25" s="5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47">
        <f t="shared" si="2"/>
        <v>0</v>
      </c>
      <c r="AD25" s="52">
        <f t="shared" si="2"/>
        <v>0</v>
      </c>
      <c r="AE25" s="52">
        <f t="shared" si="2"/>
        <v>0</v>
      </c>
      <c r="AF25" s="47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59"/>
      <c r="B26" s="52"/>
      <c r="C26" s="52"/>
      <c r="D26" s="5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47">
        <f t="shared" si="2"/>
        <v>0</v>
      </c>
      <c r="AD26" s="52">
        <f t="shared" si="2"/>
        <v>0</v>
      </c>
      <c r="AE26" s="52">
        <f t="shared" si="2"/>
        <v>0</v>
      </c>
      <c r="AF26" s="47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59"/>
      <c r="B27" s="52"/>
      <c r="C27" s="52"/>
      <c r="D27" s="5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47">
        <f t="shared" si="2"/>
        <v>0</v>
      </c>
      <c r="AD27" s="52">
        <f t="shared" si="2"/>
        <v>0</v>
      </c>
      <c r="AE27" s="52">
        <f t="shared" si="2"/>
        <v>0</v>
      </c>
      <c r="AF27" s="47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47">
        <f t="shared" si="2"/>
        <v>0</v>
      </c>
      <c r="AD28" s="52">
        <f t="shared" si="2"/>
        <v>0</v>
      </c>
      <c r="AE28" s="52">
        <f t="shared" si="2"/>
        <v>0</v>
      </c>
      <c r="AF28" s="47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47">
        <f t="shared" si="2"/>
        <v>0</v>
      </c>
      <c r="AD29" s="52">
        <f t="shared" si="2"/>
        <v>0</v>
      </c>
      <c r="AE29" s="52">
        <f t="shared" si="2"/>
        <v>0</v>
      </c>
      <c r="AF29" s="47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59"/>
      <c r="B30" s="52"/>
      <c r="C30" s="52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6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51">
        <f t="shared" si="1"/>
        <v>0</v>
      </c>
      <c r="AC30" s="47">
        <f t="shared" si="2"/>
        <v>0</v>
      </c>
      <c r="AD30" s="52">
        <f t="shared" si="2"/>
        <v>0</v>
      </c>
      <c r="AE30" s="52">
        <f t="shared" si="2"/>
        <v>0</v>
      </c>
      <c r="AF30" s="47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5">
        <f t="shared" si="6"/>
        <v>0</v>
      </c>
    </row>
    <row r="31" spans="1:49" ht="12.75">
      <c r="A31" s="59"/>
      <c r="B31" s="52"/>
      <c r="C31" s="52"/>
      <c r="D31" s="5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51">
        <f t="shared" si="1"/>
        <v>0</v>
      </c>
      <c r="AC31" s="47">
        <f t="shared" si="2"/>
        <v>0</v>
      </c>
      <c r="AD31" s="52">
        <f t="shared" si="2"/>
        <v>0</v>
      </c>
      <c r="AE31" s="52">
        <f t="shared" si="2"/>
        <v>0</v>
      </c>
      <c r="AF31" s="47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5">
        <f t="shared" si="6"/>
        <v>0</v>
      </c>
    </row>
    <row r="32" spans="1:49" ht="12.75">
      <c r="A32" s="59"/>
      <c r="B32" s="52"/>
      <c r="C32" s="52"/>
      <c r="D32" s="5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f t="shared" si="0"/>
        <v>0</v>
      </c>
      <c r="W32" s="47"/>
      <c r="X32" s="47">
        <v>0</v>
      </c>
      <c r="Y32" s="51">
        <f t="shared" si="1"/>
        <v>0</v>
      </c>
      <c r="AC32" s="47">
        <f t="shared" si="2"/>
        <v>0</v>
      </c>
      <c r="AD32" s="52">
        <f t="shared" si="2"/>
        <v>0</v>
      </c>
      <c r="AE32" s="52">
        <f t="shared" si="2"/>
        <v>0</v>
      </c>
      <c r="AF32" s="47">
        <f t="shared" si="2"/>
        <v>0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3"/>
        <v>0</v>
      </c>
      <c r="AT32" s="53">
        <v>0</v>
      </c>
      <c r="AU32" s="53">
        <f t="shared" si="4"/>
        <v>0</v>
      </c>
      <c r="AV32" s="53">
        <f t="shared" si="5"/>
        <v>0</v>
      </c>
      <c r="AW32" s="55">
        <f t="shared" si="6"/>
        <v>0</v>
      </c>
    </row>
    <row r="33" spans="1:49" ht="12.75">
      <c r="A33" s="59"/>
      <c r="B33" s="52"/>
      <c r="C33" s="52"/>
      <c r="D33" s="59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f t="shared" si="0"/>
        <v>0</v>
      </c>
      <c r="W33" s="47"/>
      <c r="X33" s="47">
        <v>0</v>
      </c>
      <c r="Y33" s="47">
        <f t="shared" si="1"/>
        <v>0</v>
      </c>
      <c r="AC33" s="47">
        <f t="shared" si="2"/>
        <v>0</v>
      </c>
      <c r="AD33" s="52">
        <f t="shared" si="2"/>
        <v>0</v>
      </c>
      <c r="AE33" s="52">
        <f t="shared" si="2"/>
        <v>0</v>
      </c>
      <c r="AF33" s="47">
        <f t="shared" si="2"/>
        <v>0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>
        <f t="shared" si="3"/>
        <v>0</v>
      </c>
      <c r="AT33" s="53">
        <v>0</v>
      </c>
      <c r="AU33" s="53">
        <f t="shared" si="4"/>
        <v>0</v>
      </c>
      <c r="AV33" s="53">
        <f t="shared" si="5"/>
        <v>0</v>
      </c>
      <c r="AW33" s="54">
        <f t="shared" si="6"/>
        <v>0</v>
      </c>
    </row>
    <row r="34" spans="1:49" ht="12.75">
      <c r="A34" s="59"/>
      <c r="B34" s="52"/>
      <c r="C34" s="52"/>
      <c r="D34" s="5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f t="shared" si="0"/>
        <v>0</v>
      </c>
      <c r="W34" s="47"/>
      <c r="X34" s="47">
        <v>0</v>
      </c>
      <c r="Y34" s="47">
        <f t="shared" si="1"/>
        <v>0</v>
      </c>
      <c r="AC34" s="47">
        <f t="shared" si="2"/>
        <v>0</v>
      </c>
      <c r="AD34" s="52">
        <f t="shared" si="2"/>
        <v>0</v>
      </c>
      <c r="AE34" s="52">
        <f t="shared" si="2"/>
        <v>0</v>
      </c>
      <c r="AF34" s="47">
        <f t="shared" si="2"/>
        <v>0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f t="shared" si="3"/>
        <v>0</v>
      </c>
      <c r="AT34" s="53">
        <v>0</v>
      </c>
      <c r="AU34" s="53">
        <f t="shared" si="4"/>
        <v>0</v>
      </c>
      <c r="AV34" s="53">
        <f t="shared" si="5"/>
        <v>0</v>
      </c>
      <c r="AW34" s="54">
        <f t="shared" si="6"/>
        <v>0</v>
      </c>
    </row>
    <row r="35" ht="12.75">
      <c r="A35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40"/>
  <sheetViews>
    <sheetView zoomScalePageLayoutView="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7" sqref="B27"/>
    </sheetView>
  </sheetViews>
  <sheetFormatPr defaultColWidth="9.140625" defaultRowHeight="12.75"/>
  <cols>
    <col min="1" max="1" width="6.140625" style="101" bestFit="1" customWidth="1"/>
    <col min="2" max="2" width="12.00390625" style="98" customWidth="1"/>
    <col min="3" max="3" width="10.8515625" style="98" bestFit="1" customWidth="1"/>
    <col min="4" max="4" width="7.140625" style="98" bestFit="1" customWidth="1"/>
    <col min="5" max="5" width="11.421875" style="98" customWidth="1"/>
    <col min="6" max="25" width="3.57421875" style="98" customWidth="1"/>
    <col min="26" max="26" width="8.8515625" style="98" customWidth="1"/>
    <col min="27" max="28" width="9.140625" style="102" customWidth="1"/>
    <col min="29" max="29" width="2.421875" style="98" customWidth="1"/>
    <col min="30" max="30" width="6.140625" style="98" bestFit="1" customWidth="1"/>
    <col min="31" max="31" width="12.28125" style="103" customWidth="1"/>
    <col min="32" max="32" width="11.57421875" style="98" customWidth="1"/>
    <col min="33" max="52" width="3.57421875" style="98" customWidth="1"/>
    <col min="53" max="53" width="6.8515625" style="98" customWidth="1"/>
    <col min="54" max="56" width="8.8515625" style="98" customWidth="1"/>
    <col min="57" max="57" width="7.7109375" style="57" customWidth="1"/>
    <col min="58" max="89" width="8.8515625" style="98" customWidth="1"/>
    <col min="90" max="91" width="2.421875" style="98" customWidth="1"/>
    <col min="92" max="92" width="3.140625" style="98" customWidth="1"/>
    <col min="93" max="16384" width="8.8515625" style="98" customWidth="1"/>
  </cols>
  <sheetData>
    <row r="1" spans="5:32" ht="12.75">
      <c r="E1" s="36" t="s">
        <v>156</v>
      </c>
      <c r="AF1" s="36" t="str">
        <f>E1</f>
        <v>INDOOR MENNEN WIERDEN 7 DECEMBER 2013</v>
      </c>
    </row>
    <row r="2" spans="1:58" ht="12.75">
      <c r="A2" s="57"/>
      <c r="P2" s="98" t="s">
        <v>26</v>
      </c>
      <c r="Z2" s="104" t="s">
        <v>27</v>
      </c>
      <c r="AA2" s="105" t="s">
        <v>28</v>
      </c>
      <c r="AB2" s="106" t="s">
        <v>29</v>
      </c>
      <c r="BA2" s="107" t="s">
        <v>27</v>
      </c>
      <c r="BB2" s="104" t="s">
        <v>28</v>
      </c>
      <c r="BC2" s="104" t="s">
        <v>97</v>
      </c>
      <c r="BD2" s="104" t="s">
        <v>29</v>
      </c>
      <c r="BE2" s="108" t="s">
        <v>38</v>
      </c>
      <c r="BF2" s="99"/>
    </row>
    <row r="3" spans="1:56" ht="12.75">
      <c r="A3" s="109"/>
      <c r="B3" s="58" t="s">
        <v>157</v>
      </c>
      <c r="C3" s="110"/>
      <c r="D3" s="110"/>
      <c r="E3" s="111"/>
      <c r="F3" s="112" t="s">
        <v>31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3" t="s">
        <v>32</v>
      </c>
      <c r="AA3" s="114" t="s">
        <v>33</v>
      </c>
      <c r="AB3" s="114" t="s">
        <v>34</v>
      </c>
      <c r="AD3" s="41"/>
      <c r="AE3" s="115" t="str">
        <f>B3</f>
        <v>1-Po</v>
      </c>
      <c r="AF3" s="111"/>
      <c r="AG3" s="112" t="s">
        <v>35</v>
      </c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6" t="s">
        <v>32</v>
      </c>
      <c r="BB3" s="113" t="s">
        <v>33</v>
      </c>
      <c r="BC3" s="113" t="s">
        <v>32</v>
      </c>
      <c r="BD3" s="113" t="s">
        <v>34</v>
      </c>
    </row>
    <row r="4" spans="1:56" ht="12.75">
      <c r="A4" s="67" t="s">
        <v>36</v>
      </c>
      <c r="B4" s="50" t="s">
        <v>37</v>
      </c>
      <c r="C4" s="50"/>
      <c r="D4" s="67" t="s">
        <v>103</v>
      </c>
      <c r="E4" s="50" t="s">
        <v>38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 t="s">
        <v>199</v>
      </c>
      <c r="L4" s="117" t="s">
        <v>200</v>
      </c>
      <c r="M4" s="117" t="s">
        <v>201</v>
      </c>
      <c r="N4" s="117" t="s">
        <v>203</v>
      </c>
      <c r="O4" s="117" t="s">
        <v>202</v>
      </c>
      <c r="P4" s="117">
        <v>7</v>
      </c>
      <c r="Q4" s="117">
        <v>8</v>
      </c>
      <c r="R4" s="117" t="s">
        <v>204</v>
      </c>
      <c r="S4" s="117" t="s">
        <v>205</v>
      </c>
      <c r="T4" s="117" t="s">
        <v>206</v>
      </c>
      <c r="U4" s="117" t="s">
        <v>207</v>
      </c>
      <c r="V4" s="117" t="s">
        <v>208</v>
      </c>
      <c r="W4" s="117">
        <v>10</v>
      </c>
      <c r="X4" s="117">
        <v>11</v>
      </c>
      <c r="Y4" s="117">
        <v>12</v>
      </c>
      <c r="Z4" s="113" t="s">
        <v>40</v>
      </c>
      <c r="AA4" s="114" t="s">
        <v>41</v>
      </c>
      <c r="AB4" s="114" t="s">
        <v>43</v>
      </c>
      <c r="AD4" s="118" t="s">
        <v>119</v>
      </c>
      <c r="AE4" s="119" t="s">
        <v>37</v>
      </c>
      <c r="AF4" s="118" t="s">
        <v>38</v>
      </c>
      <c r="AG4" s="117">
        <v>1</v>
      </c>
      <c r="AH4" s="117">
        <v>2</v>
      </c>
      <c r="AI4" s="117">
        <v>3</v>
      </c>
      <c r="AJ4" s="117">
        <v>4</v>
      </c>
      <c r="AK4" s="117">
        <v>5</v>
      </c>
      <c r="AL4" s="117" t="s">
        <v>199</v>
      </c>
      <c r="AM4" s="117" t="s">
        <v>200</v>
      </c>
      <c r="AN4" s="117" t="s">
        <v>201</v>
      </c>
      <c r="AO4" s="117" t="s">
        <v>203</v>
      </c>
      <c r="AP4" s="117" t="s">
        <v>202</v>
      </c>
      <c r="AQ4" s="117">
        <v>7</v>
      </c>
      <c r="AR4" s="117">
        <v>8</v>
      </c>
      <c r="AS4" s="117" t="s">
        <v>204</v>
      </c>
      <c r="AT4" s="117" t="s">
        <v>205</v>
      </c>
      <c r="AU4" s="117" t="s">
        <v>206</v>
      </c>
      <c r="AV4" s="117" t="s">
        <v>207</v>
      </c>
      <c r="AW4" s="117" t="s">
        <v>208</v>
      </c>
      <c r="AX4" s="117">
        <v>10</v>
      </c>
      <c r="AY4" s="117">
        <v>11</v>
      </c>
      <c r="AZ4" s="117">
        <v>12</v>
      </c>
      <c r="BA4" s="118"/>
      <c r="BB4" s="113" t="s">
        <v>41</v>
      </c>
      <c r="BC4" s="113" t="s">
        <v>44</v>
      </c>
      <c r="BD4" s="113" t="s">
        <v>45</v>
      </c>
    </row>
    <row r="5" spans="1:57" ht="12.75">
      <c r="A5" s="126">
        <v>14</v>
      </c>
      <c r="B5" s="50" t="s">
        <v>176</v>
      </c>
      <c r="C5" s="50" t="s">
        <v>177</v>
      </c>
      <c r="D5" s="50" t="s">
        <v>157</v>
      </c>
      <c r="E5" s="50" t="s">
        <v>178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>
        <f aca="true" t="shared" si="0" ref="Z5:Z17">SUM(E5:Y5)</f>
        <v>0</v>
      </c>
      <c r="AA5" s="121">
        <v>109.08</v>
      </c>
      <c r="AB5" s="122">
        <f aca="true" t="shared" si="1" ref="AB5:AB17">Z5+AA5</f>
        <v>109.08</v>
      </c>
      <c r="AC5" s="50"/>
      <c r="AD5" s="123">
        <f aca="true" t="shared" si="2" ref="AD5:AD17">A5</f>
        <v>14</v>
      </c>
      <c r="AE5" s="124" t="str">
        <f aca="true" t="shared" si="3" ref="AE5:AE17">B5</f>
        <v>Rijborsch</v>
      </c>
      <c r="AF5" s="123" t="str">
        <f aca="true" t="shared" si="4" ref="AF5:AF17">C5</f>
        <v>Monique </v>
      </c>
      <c r="AG5" s="50"/>
      <c r="AH5" s="50"/>
      <c r="AI5" s="50"/>
      <c r="AJ5" s="50"/>
      <c r="AK5" s="50"/>
      <c r="AL5" s="50"/>
      <c r="AM5" s="50"/>
      <c r="AN5" s="50"/>
      <c r="AO5" s="50"/>
      <c r="AP5" s="50">
        <v>5</v>
      </c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>
        <f aca="true" t="shared" si="5" ref="BA5:BA17">SUM(AG5:AZ5)</f>
        <v>5</v>
      </c>
      <c r="BB5" s="121">
        <v>122.3</v>
      </c>
      <c r="BC5" s="121">
        <f>BA5+BB5</f>
        <v>127.3</v>
      </c>
      <c r="BD5" s="122">
        <f aca="true" t="shared" si="6" ref="BD5:BD17">AB5+BC5</f>
        <v>236.38</v>
      </c>
      <c r="BE5" s="125">
        <v>1</v>
      </c>
    </row>
    <row r="6" spans="1:57" ht="12.75">
      <c r="A6" s="126">
        <v>6</v>
      </c>
      <c r="B6" s="50" t="s">
        <v>163</v>
      </c>
      <c r="C6" s="50" t="s">
        <v>164</v>
      </c>
      <c r="D6" s="50" t="s">
        <v>157</v>
      </c>
      <c r="E6" s="50" t="s">
        <v>165</v>
      </c>
      <c r="F6" s="50"/>
      <c r="G6" s="50"/>
      <c r="H6" s="50"/>
      <c r="I6" s="50">
        <v>5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>
        <f t="shared" si="0"/>
        <v>5</v>
      </c>
      <c r="AA6" s="121">
        <v>116.97</v>
      </c>
      <c r="AB6" s="122">
        <f t="shared" si="1"/>
        <v>121.97</v>
      </c>
      <c r="AC6" s="50"/>
      <c r="AD6" s="123">
        <f aca="true" t="shared" si="7" ref="AD6:AF7">A6</f>
        <v>6</v>
      </c>
      <c r="AE6" s="124" t="str">
        <f t="shared" si="7"/>
        <v>Koerhuis</v>
      </c>
      <c r="AF6" s="123" t="str">
        <f t="shared" si="7"/>
        <v>Roland</v>
      </c>
      <c r="AG6" s="50"/>
      <c r="AH6" s="50"/>
      <c r="AI6" s="50"/>
      <c r="AJ6" s="50"/>
      <c r="AK6" s="50"/>
      <c r="AL6" s="50"/>
      <c r="AM6" s="50"/>
      <c r="AN6" s="50"/>
      <c r="AO6" s="50"/>
      <c r="AP6" s="50">
        <v>5</v>
      </c>
      <c r="AQ6" s="50">
        <v>5</v>
      </c>
      <c r="AR6" s="50"/>
      <c r="AS6" s="50"/>
      <c r="AT6" s="50"/>
      <c r="AU6" s="50"/>
      <c r="AV6" s="50"/>
      <c r="AW6" s="50"/>
      <c r="AX6" s="50"/>
      <c r="AY6" s="50"/>
      <c r="AZ6" s="50"/>
      <c r="BA6" s="50">
        <f t="shared" si="5"/>
        <v>10</v>
      </c>
      <c r="BB6" s="121">
        <v>109.01</v>
      </c>
      <c r="BC6" s="121">
        <f aca="true" t="shared" si="8" ref="BC6:BC17">BA6+BB6</f>
        <v>119.01</v>
      </c>
      <c r="BD6" s="122">
        <f t="shared" si="6"/>
        <v>240.98000000000002</v>
      </c>
      <c r="BE6" s="127">
        <v>2</v>
      </c>
    </row>
    <row r="7" spans="1:57" ht="12.75">
      <c r="A7" s="134">
        <v>30</v>
      </c>
      <c r="B7" s="50" t="s">
        <v>161</v>
      </c>
      <c r="C7" s="50" t="s">
        <v>162</v>
      </c>
      <c r="D7" s="128" t="s">
        <v>198</v>
      </c>
      <c r="E7" s="135" t="s">
        <v>92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>
        <f t="shared" si="0"/>
        <v>0</v>
      </c>
      <c r="AA7" s="121">
        <v>126.29</v>
      </c>
      <c r="AB7" s="122">
        <f t="shared" si="1"/>
        <v>126.29</v>
      </c>
      <c r="AC7" s="50"/>
      <c r="AD7" s="123">
        <f t="shared" si="7"/>
        <v>30</v>
      </c>
      <c r="AE7" s="124" t="str">
        <f t="shared" si="7"/>
        <v>Düsenberg</v>
      </c>
      <c r="AF7" s="123" t="str">
        <f t="shared" si="7"/>
        <v>Karl-Hermann 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>
        <f t="shared" si="5"/>
        <v>0</v>
      </c>
      <c r="BB7" s="121">
        <v>124.29</v>
      </c>
      <c r="BC7" s="121">
        <f t="shared" si="8"/>
        <v>124.29</v>
      </c>
      <c r="BD7" s="122">
        <f t="shared" si="6"/>
        <v>250.58</v>
      </c>
      <c r="BE7" s="125">
        <v>3</v>
      </c>
    </row>
    <row r="8" spans="1:57" ht="12.75">
      <c r="A8" s="120">
        <v>9</v>
      </c>
      <c r="B8" s="50" t="s">
        <v>168</v>
      </c>
      <c r="C8" s="50" t="s">
        <v>169</v>
      </c>
      <c r="D8" s="128" t="s">
        <v>157</v>
      </c>
      <c r="E8" s="50" t="s">
        <v>170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>
        <v>5</v>
      </c>
      <c r="Y8" s="50"/>
      <c r="Z8" s="50">
        <f t="shared" si="0"/>
        <v>5</v>
      </c>
      <c r="AA8" s="121">
        <v>130.76</v>
      </c>
      <c r="AB8" s="122">
        <f t="shared" si="1"/>
        <v>135.76</v>
      </c>
      <c r="AC8" s="50"/>
      <c r="AD8" s="123">
        <f t="shared" si="2"/>
        <v>9</v>
      </c>
      <c r="AE8" s="124" t="str">
        <f t="shared" si="3"/>
        <v>Vierwind</v>
      </c>
      <c r="AF8" s="123" t="str">
        <f t="shared" si="4"/>
        <v>Marjan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129">
        <f t="shared" si="5"/>
        <v>0</v>
      </c>
      <c r="BB8" s="130">
        <v>125.39</v>
      </c>
      <c r="BC8" s="130">
        <f t="shared" si="8"/>
        <v>125.39</v>
      </c>
      <c r="BD8" s="122">
        <f t="shared" si="6"/>
        <v>261.15</v>
      </c>
      <c r="BE8" s="125">
        <v>4</v>
      </c>
    </row>
    <row r="9" spans="1:57" ht="12.75">
      <c r="A9" s="126">
        <v>2</v>
      </c>
      <c r="B9" s="50" t="s">
        <v>159</v>
      </c>
      <c r="C9" s="50" t="s">
        <v>160</v>
      </c>
      <c r="D9" s="50" t="s">
        <v>157</v>
      </c>
      <c r="E9" s="50" t="s">
        <v>94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>
        <f>SUM(F9:Y9)</f>
        <v>0</v>
      </c>
      <c r="AA9" s="121">
        <v>131.46</v>
      </c>
      <c r="AB9" s="122">
        <f>Z9+AA9</f>
        <v>131.46</v>
      </c>
      <c r="AC9" s="50"/>
      <c r="AD9" s="123">
        <f t="shared" si="2"/>
        <v>2</v>
      </c>
      <c r="AE9" s="124" t="str">
        <f t="shared" si="3"/>
        <v>Braak, ter</v>
      </c>
      <c r="AF9" s="123" t="str">
        <f t="shared" si="4"/>
        <v>Jan 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>
        <f>SUM(AG9:AZ9)</f>
        <v>0</v>
      </c>
      <c r="BB9" s="121">
        <v>130.75</v>
      </c>
      <c r="BC9" s="121">
        <f>BA9+BB9</f>
        <v>130.75</v>
      </c>
      <c r="BD9" s="122">
        <f>AB9+BC9</f>
        <v>262.21000000000004</v>
      </c>
      <c r="BE9" s="131">
        <v>5</v>
      </c>
    </row>
    <row r="10" spans="1:57" ht="12.75">
      <c r="A10" s="67">
        <v>86</v>
      </c>
      <c r="B10" s="50" t="s">
        <v>159</v>
      </c>
      <c r="C10" s="50" t="s">
        <v>99</v>
      </c>
      <c r="D10" s="50" t="s">
        <v>157</v>
      </c>
      <c r="E10" s="50" t="s">
        <v>94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>
        <f t="shared" si="0"/>
        <v>0</v>
      </c>
      <c r="AA10" s="121">
        <v>145.76</v>
      </c>
      <c r="AB10" s="122">
        <f t="shared" si="1"/>
        <v>145.76</v>
      </c>
      <c r="AC10" s="50"/>
      <c r="AD10" s="123">
        <f t="shared" si="2"/>
        <v>86</v>
      </c>
      <c r="AE10" s="124" t="str">
        <f t="shared" si="3"/>
        <v>Braak, ter</v>
      </c>
      <c r="AF10" s="123" t="str">
        <f t="shared" si="4"/>
        <v>Bram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>
        <f t="shared" si="5"/>
        <v>0</v>
      </c>
      <c r="BB10" s="121">
        <v>132.18</v>
      </c>
      <c r="BC10" s="121">
        <f t="shared" si="8"/>
        <v>132.18</v>
      </c>
      <c r="BD10" s="122">
        <f t="shared" si="6"/>
        <v>277.94</v>
      </c>
      <c r="BE10" s="132">
        <v>6</v>
      </c>
    </row>
    <row r="11" spans="1:57" ht="12.75">
      <c r="A11" s="126">
        <v>16</v>
      </c>
      <c r="B11" s="50" t="s">
        <v>181</v>
      </c>
      <c r="C11" s="50" t="s">
        <v>182</v>
      </c>
      <c r="D11" s="50" t="s">
        <v>157</v>
      </c>
      <c r="E11" s="50" t="s">
        <v>50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>
        <f t="shared" si="0"/>
        <v>0</v>
      </c>
      <c r="AA11" s="121">
        <v>144.28</v>
      </c>
      <c r="AB11" s="122">
        <f t="shared" si="1"/>
        <v>144.28</v>
      </c>
      <c r="AC11" s="50"/>
      <c r="AD11" s="123">
        <f t="shared" si="2"/>
        <v>16</v>
      </c>
      <c r="AE11" s="124" t="str">
        <f t="shared" si="3"/>
        <v>Amerongen, van</v>
      </c>
      <c r="AF11" s="123" t="str">
        <f t="shared" si="4"/>
        <v>Lieke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>
        <f t="shared" si="5"/>
        <v>0</v>
      </c>
      <c r="BB11" s="121">
        <v>141.9</v>
      </c>
      <c r="BC11" s="121">
        <f t="shared" si="8"/>
        <v>141.9</v>
      </c>
      <c r="BD11" s="122">
        <f t="shared" si="6"/>
        <v>286.18</v>
      </c>
      <c r="BE11" s="133">
        <v>7</v>
      </c>
    </row>
    <row r="12" spans="1:57" ht="12.75">
      <c r="A12" s="120">
        <v>5</v>
      </c>
      <c r="B12" s="50" t="s">
        <v>121</v>
      </c>
      <c r="C12" s="50" t="s">
        <v>160</v>
      </c>
      <c r="D12" s="50" t="s">
        <v>157</v>
      </c>
      <c r="E12" s="50" t="s">
        <v>122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>
        <f t="shared" si="0"/>
        <v>0</v>
      </c>
      <c r="AA12" s="121">
        <v>152.83</v>
      </c>
      <c r="AB12" s="122">
        <f t="shared" si="1"/>
        <v>152.83</v>
      </c>
      <c r="AC12" s="50"/>
      <c r="AD12" s="123">
        <f t="shared" si="2"/>
        <v>5</v>
      </c>
      <c r="AE12" s="124" t="str">
        <f t="shared" si="3"/>
        <v>Ekkel</v>
      </c>
      <c r="AF12" s="123" t="str">
        <f t="shared" si="4"/>
        <v>Jan 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>
        <f t="shared" si="5"/>
        <v>0</v>
      </c>
      <c r="BB12" s="121">
        <v>134.14</v>
      </c>
      <c r="BC12" s="121">
        <f t="shared" si="8"/>
        <v>134.14</v>
      </c>
      <c r="BD12" s="122">
        <f t="shared" si="6"/>
        <v>286.97</v>
      </c>
      <c r="BE12" s="131">
        <v>8</v>
      </c>
    </row>
    <row r="13" spans="1:57" ht="12.75">
      <c r="A13" s="120">
        <v>1</v>
      </c>
      <c r="B13" s="50" t="s">
        <v>123</v>
      </c>
      <c r="C13" s="50" t="s">
        <v>124</v>
      </c>
      <c r="D13" s="50" t="s">
        <v>157</v>
      </c>
      <c r="E13" s="50" t="s">
        <v>3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>
        <f>SUM(F13:Y13)</f>
        <v>0</v>
      </c>
      <c r="AA13" s="121">
        <v>149.3</v>
      </c>
      <c r="AB13" s="122">
        <f>Z13+AA13</f>
        <v>149.3</v>
      </c>
      <c r="AC13" s="50"/>
      <c r="AD13" s="123">
        <f t="shared" si="2"/>
        <v>1</v>
      </c>
      <c r="AE13" s="124" t="str">
        <f t="shared" si="3"/>
        <v>Blokhuis</v>
      </c>
      <c r="AF13" s="123" t="str">
        <f t="shared" si="4"/>
        <v>Rutger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>
        <v>5</v>
      </c>
      <c r="AR13" s="50">
        <v>5</v>
      </c>
      <c r="AS13" s="50"/>
      <c r="AT13" s="50"/>
      <c r="AU13" s="50"/>
      <c r="AV13" s="50"/>
      <c r="AW13" s="50"/>
      <c r="AX13" s="50"/>
      <c r="AY13" s="50"/>
      <c r="AZ13" s="50"/>
      <c r="BA13" s="50">
        <f>SUM(AG13:AZ13)</f>
        <v>10</v>
      </c>
      <c r="BB13" s="121">
        <v>138.7</v>
      </c>
      <c r="BC13" s="121">
        <f>BA13+BB13</f>
        <v>148.7</v>
      </c>
      <c r="BD13" s="122">
        <f>AB13+BC13</f>
        <v>298</v>
      </c>
      <c r="BE13" s="133">
        <v>9</v>
      </c>
    </row>
    <row r="14" spans="1:57" ht="12.75">
      <c r="A14" s="126">
        <v>10</v>
      </c>
      <c r="B14" s="50" t="s">
        <v>98</v>
      </c>
      <c r="C14" s="50" t="s">
        <v>171</v>
      </c>
      <c r="D14" s="50" t="s">
        <v>157</v>
      </c>
      <c r="E14" s="50" t="s">
        <v>172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>
        <f t="shared" si="0"/>
        <v>0</v>
      </c>
      <c r="AA14" s="121">
        <v>146.04</v>
      </c>
      <c r="AB14" s="122">
        <f t="shared" si="1"/>
        <v>146.04</v>
      </c>
      <c r="AC14" s="50"/>
      <c r="AD14" s="123">
        <f t="shared" si="2"/>
        <v>10</v>
      </c>
      <c r="AE14" s="124" t="str">
        <f t="shared" si="3"/>
        <v>Schut</v>
      </c>
      <c r="AF14" s="123" t="str">
        <f t="shared" si="4"/>
        <v>Graciëlla</v>
      </c>
      <c r="AG14" s="50"/>
      <c r="AH14" s="50">
        <v>5</v>
      </c>
      <c r="AI14" s="50"/>
      <c r="AJ14" s="50"/>
      <c r="AK14" s="50"/>
      <c r="AL14" s="50"/>
      <c r="AM14" s="50"/>
      <c r="AN14" s="50"/>
      <c r="AO14" s="50"/>
      <c r="AP14" s="50"/>
      <c r="AQ14" s="50">
        <v>5</v>
      </c>
      <c r="AR14" s="50"/>
      <c r="AS14" s="50"/>
      <c r="AT14" s="50"/>
      <c r="AU14" s="50"/>
      <c r="AV14" s="50"/>
      <c r="AW14" s="50"/>
      <c r="AX14" s="50"/>
      <c r="AY14" s="50"/>
      <c r="AZ14" s="50"/>
      <c r="BA14" s="50">
        <f t="shared" si="5"/>
        <v>10</v>
      </c>
      <c r="BB14" s="121">
        <v>153.51</v>
      </c>
      <c r="BC14" s="121">
        <f t="shared" si="8"/>
        <v>163.51</v>
      </c>
      <c r="BD14" s="122">
        <f t="shared" si="6"/>
        <v>309.54999999999995</v>
      </c>
      <c r="BE14" s="131">
        <v>10</v>
      </c>
    </row>
    <row r="15" spans="1:57" ht="12.75">
      <c r="A15" s="134">
        <v>15</v>
      </c>
      <c r="B15" s="50" t="s">
        <v>179</v>
      </c>
      <c r="C15" s="50" t="s">
        <v>180</v>
      </c>
      <c r="D15" s="50" t="s">
        <v>157</v>
      </c>
      <c r="E15" s="50" t="s">
        <v>96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>
        <v>5</v>
      </c>
      <c r="Q15" s="50"/>
      <c r="R15" s="50"/>
      <c r="S15" s="50"/>
      <c r="T15" s="50"/>
      <c r="U15" s="50">
        <v>5</v>
      </c>
      <c r="V15" s="50"/>
      <c r="W15" s="50"/>
      <c r="X15" s="50"/>
      <c r="Y15" s="50"/>
      <c r="Z15" s="50">
        <f t="shared" si="0"/>
        <v>10</v>
      </c>
      <c r="AA15" s="121">
        <v>165.77</v>
      </c>
      <c r="AB15" s="122">
        <f t="shared" si="1"/>
        <v>175.77</v>
      </c>
      <c r="AC15" s="50"/>
      <c r="AD15" s="123">
        <f t="shared" si="2"/>
        <v>15</v>
      </c>
      <c r="AE15" s="124" t="str">
        <f t="shared" si="3"/>
        <v>Schoemaker</v>
      </c>
      <c r="AF15" s="123" t="str">
        <f t="shared" si="4"/>
        <v>Luca 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>
        <f t="shared" si="5"/>
        <v>0</v>
      </c>
      <c r="BB15" s="121">
        <v>145.33</v>
      </c>
      <c r="BC15" s="121">
        <f t="shared" si="8"/>
        <v>145.33</v>
      </c>
      <c r="BD15" s="122">
        <f t="shared" si="6"/>
        <v>321.1</v>
      </c>
      <c r="BE15" s="133">
        <v>11</v>
      </c>
    </row>
    <row r="16" spans="1:57" ht="12.75">
      <c r="A16" s="120">
        <v>3</v>
      </c>
      <c r="B16" s="50" t="s">
        <v>161</v>
      </c>
      <c r="C16" s="50" t="s">
        <v>162</v>
      </c>
      <c r="D16" s="128" t="s">
        <v>157</v>
      </c>
      <c r="E16" s="152" t="s">
        <v>92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>
        <f>SUM(F16:Y16)</f>
        <v>0</v>
      </c>
      <c r="AA16" s="121">
        <v>199.26</v>
      </c>
      <c r="AB16" s="122">
        <f>Z16+AA16</f>
        <v>199.26</v>
      </c>
      <c r="AC16" s="50"/>
      <c r="AD16" s="123">
        <f t="shared" si="2"/>
        <v>3</v>
      </c>
      <c r="AE16" s="123" t="str">
        <f t="shared" si="3"/>
        <v>Düsenberg</v>
      </c>
      <c r="AF16" s="123" t="str">
        <f t="shared" si="4"/>
        <v>Karl-Hermann 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>
        <f>SUM(AG16:AZ16)</f>
        <v>0</v>
      </c>
      <c r="BB16" s="121">
        <v>167.44</v>
      </c>
      <c r="BC16" s="121">
        <f>BA16+BB16</f>
        <v>167.44</v>
      </c>
      <c r="BD16" s="122">
        <f>AB16+BC16</f>
        <v>366.7</v>
      </c>
      <c r="BE16" s="131">
        <v>12</v>
      </c>
    </row>
    <row r="17" spans="1:57" ht="12.75">
      <c r="A17" s="126">
        <v>8</v>
      </c>
      <c r="B17" s="50" t="s">
        <v>166</v>
      </c>
      <c r="C17" s="50" t="s">
        <v>167</v>
      </c>
      <c r="D17" s="50" t="s">
        <v>157</v>
      </c>
      <c r="E17" s="50" t="s">
        <v>83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 t="s">
        <v>291</v>
      </c>
      <c r="Y17" s="50"/>
      <c r="Z17" s="50">
        <f t="shared" si="0"/>
        <v>0</v>
      </c>
      <c r="AA17" s="121">
        <v>999</v>
      </c>
      <c r="AB17" s="122">
        <f t="shared" si="1"/>
        <v>999</v>
      </c>
      <c r="AC17" s="50"/>
      <c r="AD17" s="123">
        <f t="shared" si="2"/>
        <v>8</v>
      </c>
      <c r="AE17" s="124" t="str">
        <f t="shared" si="3"/>
        <v>Tübbergen, van </v>
      </c>
      <c r="AF17" s="123" t="str">
        <f t="shared" si="4"/>
        <v>Judith 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>
        <f t="shared" si="5"/>
        <v>0</v>
      </c>
      <c r="BB17" s="121">
        <v>999</v>
      </c>
      <c r="BC17" s="121">
        <f t="shared" si="8"/>
        <v>999</v>
      </c>
      <c r="BD17" s="122">
        <f t="shared" si="6"/>
        <v>1998</v>
      </c>
      <c r="BE17" s="133">
        <v>13</v>
      </c>
    </row>
    <row r="18" spans="1:57" ht="12.75">
      <c r="A18" s="136"/>
      <c r="B18" s="137"/>
      <c r="C18" s="137"/>
      <c r="D18" s="137"/>
      <c r="E18" s="137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38"/>
      <c r="AB18" s="139"/>
      <c r="AC18" s="99"/>
      <c r="AD18" s="140"/>
      <c r="AE18" s="141"/>
      <c r="AF18" s="140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138"/>
      <c r="BC18" s="138"/>
      <c r="BD18" s="139"/>
      <c r="BE18" s="142"/>
    </row>
    <row r="19" spans="1:5" ht="12.75">
      <c r="A19" s="98"/>
      <c r="E19" s="101"/>
    </row>
    <row r="20" spans="1:58" ht="12.75">
      <c r="A20" s="57"/>
      <c r="P20" s="98" t="s">
        <v>26</v>
      </c>
      <c r="Z20" s="104" t="s">
        <v>27</v>
      </c>
      <c r="AA20" s="105" t="s">
        <v>28</v>
      </c>
      <c r="AB20" s="106" t="s">
        <v>29</v>
      </c>
      <c r="BA20" s="107" t="s">
        <v>27</v>
      </c>
      <c r="BB20" s="104" t="s">
        <v>28</v>
      </c>
      <c r="BC20" s="104" t="s">
        <v>27</v>
      </c>
      <c r="BD20" s="104" t="s">
        <v>29</v>
      </c>
      <c r="BE20" s="108" t="s">
        <v>38</v>
      </c>
      <c r="BF20" s="99"/>
    </row>
    <row r="21" spans="1:56" ht="12.75">
      <c r="A21" s="109"/>
      <c r="B21" s="143" t="s">
        <v>158</v>
      </c>
      <c r="C21" s="110"/>
      <c r="D21" s="110"/>
      <c r="E21" s="111"/>
      <c r="F21" s="112" t="s">
        <v>31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3" t="s">
        <v>32</v>
      </c>
      <c r="AA21" s="114" t="s">
        <v>33</v>
      </c>
      <c r="AB21" s="114" t="s">
        <v>34</v>
      </c>
      <c r="AD21" s="41"/>
      <c r="AE21" s="115" t="str">
        <f>B21</f>
        <v>1-Pa</v>
      </c>
      <c r="AF21" s="111"/>
      <c r="AG21" s="112" t="s">
        <v>35</v>
      </c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6" t="s">
        <v>32</v>
      </c>
      <c r="BB21" s="113" t="s">
        <v>33</v>
      </c>
      <c r="BC21" s="113" t="s">
        <v>32</v>
      </c>
      <c r="BD21" s="113" t="s">
        <v>34</v>
      </c>
    </row>
    <row r="22" spans="1:56" ht="12.75">
      <c r="A22" s="104" t="s">
        <v>36</v>
      </c>
      <c r="B22" s="118" t="s">
        <v>37</v>
      </c>
      <c r="C22" s="118"/>
      <c r="D22" s="118" t="s">
        <v>103</v>
      </c>
      <c r="E22" s="118" t="s">
        <v>38</v>
      </c>
      <c r="F22" s="117">
        <v>1</v>
      </c>
      <c r="G22" s="117">
        <v>2</v>
      </c>
      <c r="H22" s="117">
        <v>3</v>
      </c>
      <c r="I22" s="117">
        <v>4</v>
      </c>
      <c r="J22" s="117">
        <v>5</v>
      </c>
      <c r="K22" s="117" t="s">
        <v>199</v>
      </c>
      <c r="L22" s="117" t="s">
        <v>200</v>
      </c>
      <c r="M22" s="117" t="s">
        <v>201</v>
      </c>
      <c r="N22" s="117" t="s">
        <v>203</v>
      </c>
      <c r="O22" s="117" t="s">
        <v>202</v>
      </c>
      <c r="P22" s="117">
        <v>7</v>
      </c>
      <c r="Q22" s="117">
        <v>8</v>
      </c>
      <c r="R22" s="117" t="s">
        <v>204</v>
      </c>
      <c r="S22" s="117" t="s">
        <v>205</v>
      </c>
      <c r="T22" s="117" t="s">
        <v>206</v>
      </c>
      <c r="U22" s="117" t="s">
        <v>207</v>
      </c>
      <c r="V22" s="117" t="s">
        <v>208</v>
      </c>
      <c r="W22" s="117">
        <v>10</v>
      </c>
      <c r="X22" s="117">
        <v>11</v>
      </c>
      <c r="Y22" s="117">
        <v>12</v>
      </c>
      <c r="Z22" s="113" t="s">
        <v>40</v>
      </c>
      <c r="AA22" s="114" t="s">
        <v>41</v>
      </c>
      <c r="AB22" s="114" t="s">
        <v>43</v>
      </c>
      <c r="AD22" s="118" t="s">
        <v>36</v>
      </c>
      <c r="AE22" s="119" t="s">
        <v>37</v>
      </c>
      <c r="AF22" s="118" t="s">
        <v>38</v>
      </c>
      <c r="AG22" s="117">
        <v>1</v>
      </c>
      <c r="AH22" s="117">
        <v>2</v>
      </c>
      <c r="AI22" s="117">
        <v>3</v>
      </c>
      <c r="AJ22" s="117">
        <v>4</v>
      </c>
      <c r="AK22" s="117">
        <v>5</v>
      </c>
      <c r="AL22" s="117" t="s">
        <v>199</v>
      </c>
      <c r="AM22" s="117" t="s">
        <v>200</v>
      </c>
      <c r="AN22" s="117" t="s">
        <v>201</v>
      </c>
      <c r="AO22" s="117" t="s">
        <v>203</v>
      </c>
      <c r="AP22" s="117" t="s">
        <v>202</v>
      </c>
      <c r="AQ22" s="117">
        <v>7</v>
      </c>
      <c r="AR22" s="117">
        <v>8</v>
      </c>
      <c r="AS22" s="117" t="s">
        <v>204</v>
      </c>
      <c r="AT22" s="117" t="s">
        <v>205</v>
      </c>
      <c r="AU22" s="117" t="s">
        <v>206</v>
      </c>
      <c r="AV22" s="117" t="s">
        <v>207</v>
      </c>
      <c r="AW22" s="117" t="s">
        <v>208</v>
      </c>
      <c r="AX22" s="117">
        <v>10</v>
      </c>
      <c r="AY22" s="117">
        <v>11</v>
      </c>
      <c r="AZ22" s="117">
        <v>12</v>
      </c>
      <c r="BA22" s="118"/>
      <c r="BB22" s="113" t="s">
        <v>41</v>
      </c>
      <c r="BC22" s="113" t="s">
        <v>44</v>
      </c>
      <c r="BD22" s="113" t="s">
        <v>45</v>
      </c>
    </row>
    <row r="23" spans="1:58" ht="12.75">
      <c r="A23" s="126">
        <v>25</v>
      </c>
      <c r="B23" s="50" t="s">
        <v>98</v>
      </c>
      <c r="C23" s="50" t="s">
        <v>108</v>
      </c>
      <c r="D23" s="50" t="s">
        <v>158</v>
      </c>
      <c r="E23" s="50" t="s">
        <v>172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>
        <f aca="true" t="shared" si="9" ref="Z23:Z36">SUM(E23:Y23)</f>
        <v>0</v>
      </c>
      <c r="AA23" s="121">
        <v>120.08</v>
      </c>
      <c r="AB23" s="122">
        <f aca="true" t="shared" si="10" ref="AB23:AB35">Z23+AA23</f>
        <v>120.08</v>
      </c>
      <c r="AC23" s="50"/>
      <c r="AD23" s="123">
        <f aca="true" t="shared" si="11" ref="AD23:AD33">A23</f>
        <v>25</v>
      </c>
      <c r="AE23" s="123" t="str">
        <f aca="true" t="shared" si="12" ref="AE23:AE33">B23</f>
        <v>Schut</v>
      </c>
      <c r="AF23" s="123" t="str">
        <f aca="true" t="shared" si="13" ref="AF23:AF33">C23</f>
        <v>Gerard 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>
        <f aca="true" t="shared" si="14" ref="BA23:BA35">SUM(AG23:AZ23)</f>
        <v>0</v>
      </c>
      <c r="BB23" s="121">
        <v>115.5</v>
      </c>
      <c r="BC23" s="121">
        <f aca="true" t="shared" si="15" ref="BC23:BC35">BA23+BB23</f>
        <v>115.5</v>
      </c>
      <c r="BD23" s="122">
        <f aca="true" t="shared" si="16" ref="BD23:BD35">AB23+BC23</f>
        <v>235.57999999999998</v>
      </c>
      <c r="BE23" s="125">
        <v>1</v>
      </c>
      <c r="BF23" s="99"/>
    </row>
    <row r="24" spans="1:58" ht="12.75">
      <c r="A24" s="134">
        <v>26</v>
      </c>
      <c r="B24" s="50" t="s">
        <v>192</v>
      </c>
      <c r="C24" s="50" t="s">
        <v>109</v>
      </c>
      <c r="D24" s="50" t="s">
        <v>158</v>
      </c>
      <c r="E24" s="50" t="s">
        <v>61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>
        <f t="shared" si="9"/>
        <v>0</v>
      </c>
      <c r="AA24" s="121">
        <v>123.93</v>
      </c>
      <c r="AB24" s="122">
        <f t="shared" si="10"/>
        <v>123.93</v>
      </c>
      <c r="AC24" s="50"/>
      <c r="AD24" s="123">
        <f t="shared" si="11"/>
        <v>26</v>
      </c>
      <c r="AE24" s="123" t="str">
        <f t="shared" si="12"/>
        <v>Scheuten</v>
      </c>
      <c r="AF24" s="123" t="str">
        <f t="shared" si="13"/>
        <v>Judith</v>
      </c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>
        <f t="shared" si="14"/>
        <v>0</v>
      </c>
      <c r="BB24" s="121">
        <v>119.63</v>
      </c>
      <c r="BC24" s="121">
        <f t="shared" si="15"/>
        <v>119.63</v>
      </c>
      <c r="BD24" s="122">
        <f t="shared" si="16"/>
        <v>243.56</v>
      </c>
      <c r="BE24" s="125">
        <v>2</v>
      </c>
      <c r="BF24" s="99"/>
    </row>
    <row r="25" spans="1:57" ht="12.75">
      <c r="A25" s="134">
        <v>24</v>
      </c>
      <c r="B25" s="50" t="s">
        <v>189</v>
      </c>
      <c r="C25" s="50" t="s">
        <v>190</v>
      </c>
      <c r="D25" s="50" t="s">
        <v>158</v>
      </c>
      <c r="E25" s="50" t="s">
        <v>191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>
        <f t="shared" si="9"/>
        <v>0</v>
      </c>
      <c r="AA25" s="121">
        <v>136.03</v>
      </c>
      <c r="AB25" s="122">
        <f t="shared" si="10"/>
        <v>136.03</v>
      </c>
      <c r="AC25" s="50"/>
      <c r="AD25" s="123">
        <f t="shared" si="11"/>
        <v>24</v>
      </c>
      <c r="AE25" s="123" t="str">
        <f t="shared" si="12"/>
        <v>Benthem, van</v>
      </c>
      <c r="AF25" s="123" t="str">
        <f t="shared" si="13"/>
        <v>Mariëlle</v>
      </c>
      <c r="AG25" s="50"/>
      <c r="AH25" s="50"/>
      <c r="AI25" s="50"/>
      <c r="AJ25" s="50">
        <v>5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>
        <f t="shared" si="14"/>
        <v>5</v>
      </c>
      <c r="BB25" s="121">
        <v>131.19</v>
      </c>
      <c r="BC25" s="121">
        <f t="shared" si="15"/>
        <v>136.19</v>
      </c>
      <c r="BD25" s="122">
        <f t="shared" si="16"/>
        <v>272.22</v>
      </c>
      <c r="BE25" s="125">
        <v>3</v>
      </c>
    </row>
    <row r="26" spans="1:57" ht="12.75">
      <c r="A26" s="134">
        <v>17</v>
      </c>
      <c r="B26" s="50" t="s">
        <v>183</v>
      </c>
      <c r="C26" s="50" t="s">
        <v>184</v>
      </c>
      <c r="D26" s="50" t="s">
        <v>158</v>
      </c>
      <c r="E26" s="50" t="s">
        <v>50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>
        <f t="shared" si="9"/>
        <v>0</v>
      </c>
      <c r="AA26" s="121">
        <v>146</v>
      </c>
      <c r="AB26" s="122">
        <f t="shared" si="10"/>
        <v>146</v>
      </c>
      <c r="AC26" s="50"/>
      <c r="AD26" s="123">
        <f t="shared" si="11"/>
        <v>17</v>
      </c>
      <c r="AE26" s="123" t="str">
        <f t="shared" si="12"/>
        <v>Reizevoort</v>
      </c>
      <c r="AF26" s="123" t="str">
        <f t="shared" si="13"/>
        <v>Jelmer 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>
        <f t="shared" si="14"/>
        <v>0</v>
      </c>
      <c r="BB26" s="121">
        <v>134.9</v>
      </c>
      <c r="BC26" s="121">
        <f t="shared" si="15"/>
        <v>134.9</v>
      </c>
      <c r="BD26" s="122">
        <f t="shared" si="16"/>
        <v>280.9</v>
      </c>
      <c r="BE26" s="125">
        <v>4</v>
      </c>
    </row>
    <row r="27" spans="1:57" ht="12.75">
      <c r="A27" s="120">
        <v>11</v>
      </c>
      <c r="B27" s="50" t="s">
        <v>173</v>
      </c>
      <c r="C27" s="50" t="s">
        <v>174</v>
      </c>
      <c r="D27" s="128" t="s">
        <v>158</v>
      </c>
      <c r="E27" s="50" t="s">
        <v>175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>
        <f t="shared" si="9"/>
        <v>0</v>
      </c>
      <c r="AA27" s="121">
        <v>145.44</v>
      </c>
      <c r="AB27" s="122">
        <f t="shared" si="10"/>
        <v>145.44</v>
      </c>
      <c r="AC27" s="50"/>
      <c r="AD27" s="123">
        <f t="shared" si="11"/>
        <v>11</v>
      </c>
      <c r="AE27" s="123" t="str">
        <f t="shared" si="12"/>
        <v>Anne Marie </v>
      </c>
      <c r="AF27" s="123" t="str">
        <f t="shared" si="13"/>
        <v>Evers</v>
      </c>
      <c r="AG27" s="50"/>
      <c r="AH27" s="50"/>
      <c r="AI27" s="50"/>
      <c r="AJ27" s="50"/>
      <c r="AK27" s="50"/>
      <c r="AL27" s="50"/>
      <c r="AM27" s="50"/>
      <c r="AN27" s="50"/>
      <c r="AO27" s="50"/>
      <c r="AP27" s="50">
        <v>5</v>
      </c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>
        <f t="shared" si="14"/>
        <v>5</v>
      </c>
      <c r="BB27" s="121">
        <v>131.97</v>
      </c>
      <c r="BC27" s="121">
        <f t="shared" si="15"/>
        <v>136.97</v>
      </c>
      <c r="BD27" s="122">
        <f t="shared" si="16"/>
        <v>282.40999999999997</v>
      </c>
      <c r="BE27" s="132">
        <v>5</v>
      </c>
    </row>
    <row r="28" spans="1:57" ht="12.75">
      <c r="A28" s="126">
        <v>20</v>
      </c>
      <c r="B28" s="50" t="s">
        <v>105</v>
      </c>
      <c r="C28" s="50" t="s">
        <v>188</v>
      </c>
      <c r="D28" s="50" t="s">
        <v>158</v>
      </c>
      <c r="E28" s="50" t="s">
        <v>7</v>
      </c>
      <c r="F28" s="50"/>
      <c r="G28" s="50"/>
      <c r="H28" s="50"/>
      <c r="I28" s="50"/>
      <c r="J28" s="50"/>
      <c r="K28" s="50"/>
      <c r="L28" s="50"/>
      <c r="M28" s="50"/>
      <c r="N28" s="50"/>
      <c r="O28" s="50">
        <v>5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>
        <f t="shared" si="9"/>
        <v>5</v>
      </c>
      <c r="AA28" s="121">
        <v>150.97</v>
      </c>
      <c r="AB28" s="122">
        <f t="shared" si="10"/>
        <v>155.97</v>
      </c>
      <c r="AC28" s="50"/>
      <c r="AD28" s="123">
        <f t="shared" si="11"/>
        <v>20</v>
      </c>
      <c r="AE28" s="123" t="str">
        <f t="shared" si="12"/>
        <v>Maaskant</v>
      </c>
      <c r="AF28" s="123" t="str">
        <f t="shared" si="13"/>
        <v>Alwin </v>
      </c>
      <c r="AG28" s="50"/>
      <c r="AH28" s="50"/>
      <c r="AI28" s="50"/>
      <c r="AJ28" s="50">
        <v>5</v>
      </c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>
        <f t="shared" si="14"/>
        <v>5</v>
      </c>
      <c r="BB28" s="121">
        <v>132.22</v>
      </c>
      <c r="BC28" s="121">
        <f t="shared" si="15"/>
        <v>137.22</v>
      </c>
      <c r="BD28" s="122">
        <f t="shared" si="16"/>
        <v>293.19</v>
      </c>
      <c r="BE28" s="132">
        <v>6</v>
      </c>
    </row>
    <row r="29" spans="1:57" ht="12.75">
      <c r="A29" s="134">
        <v>19</v>
      </c>
      <c r="B29" s="50" t="s">
        <v>187</v>
      </c>
      <c r="C29" s="50" t="s">
        <v>111</v>
      </c>
      <c r="D29" s="50" t="s">
        <v>158</v>
      </c>
      <c r="E29" s="50" t="s">
        <v>7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>
        <f t="shared" si="9"/>
        <v>0</v>
      </c>
      <c r="AA29" s="121">
        <v>154.61</v>
      </c>
      <c r="AB29" s="122">
        <f t="shared" si="10"/>
        <v>154.61</v>
      </c>
      <c r="AC29" s="50"/>
      <c r="AD29" s="123">
        <f t="shared" si="11"/>
        <v>19</v>
      </c>
      <c r="AE29" s="123" t="str">
        <f t="shared" si="12"/>
        <v>Nijkamp</v>
      </c>
      <c r="AF29" s="123" t="str">
        <f t="shared" si="13"/>
        <v>John</v>
      </c>
      <c r="AG29" s="50"/>
      <c r="AH29" s="50"/>
      <c r="AI29" s="50"/>
      <c r="AJ29" s="50">
        <v>5</v>
      </c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>
        <f t="shared" si="14"/>
        <v>5</v>
      </c>
      <c r="BB29" s="121">
        <v>139.67</v>
      </c>
      <c r="BC29" s="121">
        <f t="shared" si="15"/>
        <v>144.67</v>
      </c>
      <c r="BD29" s="122">
        <f t="shared" si="16"/>
        <v>299.28</v>
      </c>
      <c r="BE29" s="132">
        <v>7</v>
      </c>
    </row>
    <row r="30" spans="1:57" ht="12.75">
      <c r="A30" s="67">
        <v>7</v>
      </c>
      <c r="B30" s="50" t="s">
        <v>132</v>
      </c>
      <c r="C30" s="50" t="s">
        <v>197</v>
      </c>
      <c r="D30" s="50" t="s">
        <v>158</v>
      </c>
      <c r="E30" s="50" t="s">
        <v>83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>
        <f t="shared" si="9"/>
        <v>0</v>
      </c>
      <c r="AA30" s="121">
        <v>151.85</v>
      </c>
      <c r="AB30" s="122">
        <f>Z30+AA30</f>
        <v>151.85</v>
      </c>
      <c r="AC30" s="50"/>
      <c r="AD30" s="123">
        <f t="shared" si="11"/>
        <v>7</v>
      </c>
      <c r="AE30" s="123" t="str">
        <f t="shared" si="12"/>
        <v>Reins</v>
      </c>
      <c r="AF30" s="123" t="str">
        <f t="shared" si="13"/>
        <v>Clarissa </v>
      </c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>
        <f>SUM(AG30:AZ30)</f>
        <v>0</v>
      </c>
      <c r="BB30" s="121">
        <v>147.7</v>
      </c>
      <c r="BC30" s="121">
        <f>BA30+BB30</f>
        <v>147.7</v>
      </c>
      <c r="BD30" s="122">
        <f>AB30+BC30</f>
        <v>299.54999999999995</v>
      </c>
      <c r="BE30" s="132">
        <v>8</v>
      </c>
    </row>
    <row r="31" spans="1:57" ht="12.75">
      <c r="A31" s="126">
        <v>18</v>
      </c>
      <c r="B31" s="50" t="s">
        <v>185</v>
      </c>
      <c r="C31" s="50" t="s">
        <v>186</v>
      </c>
      <c r="D31" s="128" t="s">
        <v>158</v>
      </c>
      <c r="E31" s="128" t="s">
        <v>81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>
        <f t="shared" si="9"/>
        <v>0</v>
      </c>
      <c r="AA31" s="121">
        <v>160.85</v>
      </c>
      <c r="AB31" s="122">
        <f t="shared" si="10"/>
        <v>160.85</v>
      </c>
      <c r="AC31" s="50"/>
      <c r="AD31" s="123">
        <f t="shared" si="11"/>
        <v>18</v>
      </c>
      <c r="AE31" s="123" t="str">
        <f t="shared" si="12"/>
        <v>Schrovenwever</v>
      </c>
      <c r="AF31" s="123" t="str">
        <f t="shared" si="13"/>
        <v>Daniela</v>
      </c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>
        <f t="shared" si="14"/>
        <v>0</v>
      </c>
      <c r="BB31" s="121">
        <v>147.62</v>
      </c>
      <c r="BC31" s="121">
        <f t="shared" si="15"/>
        <v>147.62</v>
      </c>
      <c r="BD31" s="122">
        <f t="shared" si="16"/>
        <v>308.47</v>
      </c>
      <c r="BE31" s="132">
        <v>9</v>
      </c>
    </row>
    <row r="32" spans="1:57" ht="12.75">
      <c r="A32" s="126">
        <v>23</v>
      </c>
      <c r="B32" s="50" t="s">
        <v>133</v>
      </c>
      <c r="C32" s="50" t="s">
        <v>106</v>
      </c>
      <c r="D32" s="50" t="s">
        <v>158</v>
      </c>
      <c r="E32" s="50" t="s">
        <v>125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>
        <f t="shared" si="9"/>
        <v>0</v>
      </c>
      <c r="AA32" s="121">
        <v>152.11</v>
      </c>
      <c r="AB32" s="122">
        <f t="shared" si="10"/>
        <v>152.11</v>
      </c>
      <c r="AC32" s="50"/>
      <c r="AD32" s="123">
        <f t="shared" si="11"/>
        <v>23</v>
      </c>
      <c r="AE32" s="123" t="str">
        <f t="shared" si="12"/>
        <v>Otten</v>
      </c>
      <c r="AF32" s="123" t="str">
        <f t="shared" si="13"/>
        <v>Erik</v>
      </c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>
        <f t="shared" si="14"/>
        <v>0</v>
      </c>
      <c r="BB32" s="121">
        <v>159.84</v>
      </c>
      <c r="BC32" s="121">
        <f t="shared" si="15"/>
        <v>159.84</v>
      </c>
      <c r="BD32" s="122">
        <f t="shared" si="16"/>
        <v>311.95000000000005</v>
      </c>
      <c r="BE32" s="132">
        <v>10</v>
      </c>
    </row>
    <row r="33" spans="1:57" ht="12.75">
      <c r="A33" s="134">
        <v>21</v>
      </c>
      <c r="B33" s="50" t="s">
        <v>127</v>
      </c>
      <c r="C33" s="50" t="s">
        <v>128</v>
      </c>
      <c r="D33" s="50" t="s">
        <v>158</v>
      </c>
      <c r="E33" s="50" t="s">
        <v>129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>
        <f t="shared" si="9"/>
        <v>0</v>
      </c>
      <c r="AA33" s="121">
        <v>168.52</v>
      </c>
      <c r="AB33" s="122">
        <f t="shared" si="10"/>
        <v>168.52</v>
      </c>
      <c r="AC33" s="50"/>
      <c r="AD33" s="123">
        <f t="shared" si="11"/>
        <v>21</v>
      </c>
      <c r="AE33" s="123" t="str">
        <f t="shared" si="12"/>
        <v>Hampsink</v>
      </c>
      <c r="AF33" s="123" t="str">
        <f t="shared" si="13"/>
        <v>Kristien</v>
      </c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>
        <f t="shared" si="14"/>
        <v>0</v>
      </c>
      <c r="BB33" s="121">
        <v>148.26</v>
      </c>
      <c r="BC33" s="121">
        <f t="shared" si="15"/>
        <v>148.26</v>
      </c>
      <c r="BD33" s="122">
        <f t="shared" si="16"/>
        <v>316.78</v>
      </c>
      <c r="BE33" s="132">
        <v>11</v>
      </c>
    </row>
    <row r="34" spans="1:57" ht="12.75">
      <c r="A34" s="134">
        <v>70</v>
      </c>
      <c r="B34" s="50" t="s">
        <v>126</v>
      </c>
      <c r="C34" s="50" t="s">
        <v>260</v>
      </c>
      <c r="D34" s="50" t="s">
        <v>158</v>
      </c>
      <c r="E34" s="50" t="s">
        <v>249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>
        <f t="shared" si="9"/>
        <v>0</v>
      </c>
      <c r="AA34" s="121">
        <v>202.21</v>
      </c>
      <c r="AB34" s="122">
        <f>Z34+AA34</f>
        <v>202.21</v>
      </c>
      <c r="AC34" s="50"/>
      <c r="AD34" s="123">
        <f aca="true" t="shared" si="17" ref="AD34:AF36">A34</f>
        <v>70</v>
      </c>
      <c r="AE34" s="123" t="str">
        <f t="shared" si="17"/>
        <v>Eichhorn</v>
      </c>
      <c r="AF34" s="123" t="str">
        <f t="shared" si="17"/>
        <v>Raimer</v>
      </c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>
        <f>SUM(AG34:AZ34)</f>
        <v>0</v>
      </c>
      <c r="BB34" s="121">
        <v>194.13</v>
      </c>
      <c r="BC34" s="121">
        <f>BA34+BB34</f>
        <v>194.13</v>
      </c>
      <c r="BD34" s="122">
        <f>AB34+BC34</f>
        <v>396.34000000000003</v>
      </c>
      <c r="BE34" s="132">
        <v>12</v>
      </c>
    </row>
    <row r="35" spans="1:57" s="99" customFormat="1" ht="12.75">
      <c r="A35" s="126">
        <v>27</v>
      </c>
      <c r="B35" s="50" t="s">
        <v>193</v>
      </c>
      <c r="C35" s="50" t="s">
        <v>131</v>
      </c>
      <c r="D35" s="50" t="s">
        <v>158</v>
      </c>
      <c r="E35" s="50" t="s">
        <v>194</v>
      </c>
      <c r="F35" s="50"/>
      <c r="G35" s="50"/>
      <c r="H35" s="50"/>
      <c r="I35" s="50"/>
      <c r="J35" s="50"/>
      <c r="K35" s="50"/>
      <c r="L35" s="50">
        <v>20</v>
      </c>
      <c r="M35" s="50"/>
      <c r="N35" s="50"/>
      <c r="O35" s="50"/>
      <c r="P35" s="50"/>
      <c r="Q35" s="50"/>
      <c r="R35" s="50">
        <v>5</v>
      </c>
      <c r="S35" s="50"/>
      <c r="T35" s="50"/>
      <c r="U35" s="50"/>
      <c r="V35" s="50"/>
      <c r="W35" s="50"/>
      <c r="X35" s="50"/>
      <c r="Y35" s="50"/>
      <c r="Z35" s="50">
        <f t="shared" si="9"/>
        <v>25</v>
      </c>
      <c r="AA35" s="121">
        <v>198.5</v>
      </c>
      <c r="AB35" s="122">
        <f t="shared" si="10"/>
        <v>223.5</v>
      </c>
      <c r="AC35" s="50"/>
      <c r="AD35" s="123">
        <f t="shared" si="17"/>
        <v>27</v>
      </c>
      <c r="AE35" s="123" t="str">
        <f t="shared" si="17"/>
        <v>Spenkelink</v>
      </c>
      <c r="AF35" s="123" t="str">
        <f t="shared" si="17"/>
        <v>Johan</v>
      </c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>
        <f t="shared" si="14"/>
        <v>0</v>
      </c>
      <c r="BB35" s="121">
        <v>174.39</v>
      </c>
      <c r="BC35" s="121">
        <f t="shared" si="15"/>
        <v>174.39</v>
      </c>
      <c r="BD35" s="122">
        <f t="shared" si="16"/>
        <v>397.89</v>
      </c>
      <c r="BE35" s="132">
        <v>13</v>
      </c>
    </row>
    <row r="36" spans="1:57" ht="12.75">
      <c r="A36" s="126">
        <v>29</v>
      </c>
      <c r="B36" s="50" t="s">
        <v>107</v>
      </c>
      <c r="C36" s="50" t="s">
        <v>196</v>
      </c>
      <c r="D36" s="50" t="s">
        <v>158</v>
      </c>
      <c r="E36" s="50" t="s">
        <v>20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>
        <f t="shared" si="9"/>
        <v>0</v>
      </c>
      <c r="AA36" s="121">
        <v>119.53</v>
      </c>
      <c r="AB36" s="122">
        <f>Z36+AA36</f>
        <v>119.53</v>
      </c>
      <c r="AC36" s="50"/>
      <c r="AD36" s="123">
        <f t="shared" si="17"/>
        <v>29</v>
      </c>
      <c r="AE36" s="123" t="str">
        <f t="shared" si="17"/>
        <v>Ankone</v>
      </c>
      <c r="AF36" s="123" t="str">
        <f t="shared" si="17"/>
        <v>Roy </v>
      </c>
      <c r="AG36" s="50"/>
      <c r="AH36" s="50"/>
      <c r="AI36" s="50"/>
      <c r="AJ36" s="50" t="s">
        <v>291</v>
      </c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>
        <f>SUM(AG36:AZ36)</f>
        <v>0</v>
      </c>
      <c r="BB36" s="121">
        <v>999</v>
      </c>
      <c r="BC36" s="121">
        <f>BA36+BB36</f>
        <v>999</v>
      </c>
      <c r="BD36" s="122">
        <f>AB36+BC36</f>
        <v>1118.53</v>
      </c>
      <c r="BE36" s="132">
        <v>14</v>
      </c>
    </row>
    <row r="39" ht="12.75">
      <c r="A39" s="98"/>
    </row>
    <row r="40" ht="12.75">
      <c r="A40" s="98"/>
    </row>
  </sheetData>
  <sheetProtection/>
  <printOptions/>
  <pageMargins left="0.4" right="0.48" top="0.13" bottom="0.2" header="0.13" footer="0.1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49"/>
  <sheetViews>
    <sheetView workbookViewId="0" topLeftCell="A1">
      <pane xSplit="4" ySplit="4" topLeftCell="AC1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F26" sqref="BF26"/>
    </sheetView>
  </sheetViews>
  <sheetFormatPr defaultColWidth="9.140625" defaultRowHeight="12.75"/>
  <cols>
    <col min="1" max="1" width="6.140625" style="98" bestFit="1" customWidth="1"/>
    <col min="2" max="2" width="12.7109375" style="98" customWidth="1"/>
    <col min="3" max="3" width="11.140625" style="98" bestFit="1" customWidth="1"/>
    <col min="4" max="4" width="6.421875" style="98" bestFit="1" customWidth="1"/>
    <col min="5" max="5" width="14.00390625" style="98" customWidth="1"/>
    <col min="6" max="25" width="3.421875" style="98" customWidth="1"/>
    <col min="26" max="26" width="6.57421875" style="98" customWidth="1"/>
    <col min="27" max="27" width="7.00390625" style="98" customWidth="1"/>
    <col min="28" max="28" width="8.140625" style="98" customWidth="1"/>
    <col min="29" max="29" width="4.57421875" style="98" customWidth="1"/>
    <col min="30" max="30" width="6.140625" style="98" bestFit="1" customWidth="1"/>
    <col min="31" max="31" width="13.00390625" style="98" customWidth="1"/>
    <col min="32" max="32" width="10.57421875" style="98" customWidth="1"/>
    <col min="33" max="52" width="3.421875" style="98" customWidth="1"/>
    <col min="53" max="53" width="5.140625" style="98" customWidth="1"/>
    <col min="54" max="55" width="8.140625" style="98" customWidth="1"/>
    <col min="56" max="16384" width="8.7109375" style="98" customWidth="1"/>
  </cols>
  <sheetData>
    <row r="1" spans="5:32" ht="12.75">
      <c r="E1" s="36" t="s">
        <v>156</v>
      </c>
      <c r="AF1" s="36" t="str">
        <f>E1</f>
        <v>INDOOR MENNEN WIERDEN 7 DECEMBER 2013</v>
      </c>
    </row>
    <row r="2" spans="1:58" ht="12.75">
      <c r="A2" s="57"/>
      <c r="P2" s="98" t="s">
        <v>26</v>
      </c>
      <c r="Z2" s="104" t="s">
        <v>27</v>
      </c>
      <c r="AA2" s="105" t="s">
        <v>28</v>
      </c>
      <c r="AB2" s="106" t="s">
        <v>29</v>
      </c>
      <c r="AE2" s="103"/>
      <c r="BA2" s="107" t="s">
        <v>27</v>
      </c>
      <c r="BB2" s="104" t="s">
        <v>28</v>
      </c>
      <c r="BC2" s="104" t="s">
        <v>97</v>
      </c>
      <c r="BD2" s="104" t="s">
        <v>29</v>
      </c>
      <c r="BE2" s="108" t="s">
        <v>38</v>
      </c>
      <c r="BF2" s="99"/>
    </row>
    <row r="3" spans="1:57" ht="12.75">
      <c r="A3" s="109"/>
      <c r="B3" s="58" t="s">
        <v>209</v>
      </c>
      <c r="C3" s="110"/>
      <c r="D3" s="110"/>
      <c r="E3" s="111"/>
      <c r="F3" s="112" t="s">
        <v>31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3" t="s">
        <v>32</v>
      </c>
      <c r="AA3" s="114" t="s">
        <v>33</v>
      </c>
      <c r="AB3" s="114" t="s">
        <v>34</v>
      </c>
      <c r="AD3" s="41"/>
      <c r="AE3" s="115" t="str">
        <f>B3</f>
        <v>2-Po</v>
      </c>
      <c r="AF3" s="111"/>
      <c r="AG3" s="112" t="s">
        <v>35</v>
      </c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6" t="s">
        <v>32</v>
      </c>
      <c r="BB3" s="113" t="s">
        <v>33</v>
      </c>
      <c r="BC3" s="113" t="s">
        <v>32</v>
      </c>
      <c r="BD3" s="113" t="s">
        <v>34</v>
      </c>
      <c r="BE3" s="57"/>
    </row>
    <row r="4" spans="1:57" ht="12.75">
      <c r="A4" s="104" t="s">
        <v>36</v>
      </c>
      <c r="B4" s="118" t="s">
        <v>37</v>
      </c>
      <c r="C4" s="118"/>
      <c r="D4" s="118" t="s">
        <v>103</v>
      </c>
      <c r="E4" s="118" t="s">
        <v>38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 t="s">
        <v>199</v>
      </c>
      <c r="L4" s="117" t="s">
        <v>200</v>
      </c>
      <c r="M4" s="117" t="s">
        <v>201</v>
      </c>
      <c r="N4" s="117" t="s">
        <v>203</v>
      </c>
      <c r="O4" s="117" t="s">
        <v>202</v>
      </c>
      <c r="P4" s="117">
        <v>7</v>
      </c>
      <c r="Q4" s="117">
        <v>8</v>
      </c>
      <c r="R4" s="117" t="s">
        <v>204</v>
      </c>
      <c r="S4" s="117" t="s">
        <v>205</v>
      </c>
      <c r="T4" s="117" t="s">
        <v>206</v>
      </c>
      <c r="U4" s="117" t="s">
        <v>207</v>
      </c>
      <c r="V4" s="117" t="s">
        <v>208</v>
      </c>
      <c r="W4" s="117">
        <v>10</v>
      </c>
      <c r="X4" s="117">
        <v>11</v>
      </c>
      <c r="Y4" s="117">
        <v>12</v>
      </c>
      <c r="Z4" s="113" t="s">
        <v>40</v>
      </c>
      <c r="AA4" s="114" t="s">
        <v>41</v>
      </c>
      <c r="AB4" s="114" t="s">
        <v>43</v>
      </c>
      <c r="AD4" s="118" t="s">
        <v>36</v>
      </c>
      <c r="AE4" s="119" t="s">
        <v>37</v>
      </c>
      <c r="AF4" s="118" t="s">
        <v>38</v>
      </c>
      <c r="AG4" s="117">
        <v>1</v>
      </c>
      <c r="AH4" s="117">
        <v>2</v>
      </c>
      <c r="AI4" s="117">
        <v>3</v>
      </c>
      <c r="AJ4" s="117">
        <v>4</v>
      </c>
      <c r="AK4" s="117">
        <v>5</v>
      </c>
      <c r="AL4" s="117" t="s">
        <v>199</v>
      </c>
      <c r="AM4" s="117" t="s">
        <v>200</v>
      </c>
      <c r="AN4" s="117" t="s">
        <v>201</v>
      </c>
      <c r="AO4" s="117" t="s">
        <v>203</v>
      </c>
      <c r="AP4" s="117" t="s">
        <v>202</v>
      </c>
      <c r="AQ4" s="117">
        <v>7</v>
      </c>
      <c r="AR4" s="117">
        <v>8</v>
      </c>
      <c r="AS4" s="117" t="s">
        <v>204</v>
      </c>
      <c r="AT4" s="117" t="s">
        <v>205</v>
      </c>
      <c r="AU4" s="117" t="s">
        <v>206</v>
      </c>
      <c r="AV4" s="117" t="s">
        <v>207</v>
      </c>
      <c r="AW4" s="117" t="s">
        <v>208</v>
      </c>
      <c r="AX4" s="117">
        <v>10</v>
      </c>
      <c r="AY4" s="117">
        <v>11</v>
      </c>
      <c r="AZ4" s="117">
        <v>12</v>
      </c>
      <c r="BA4" s="118"/>
      <c r="BB4" s="113" t="s">
        <v>41</v>
      </c>
      <c r="BC4" s="113" t="s">
        <v>44</v>
      </c>
      <c r="BD4" s="113" t="s">
        <v>45</v>
      </c>
      <c r="BE4" s="57"/>
    </row>
    <row r="5" spans="1:57" ht="12.75">
      <c r="A5" s="126">
        <v>40</v>
      </c>
      <c r="B5" s="50" t="s">
        <v>110</v>
      </c>
      <c r="C5" s="50" t="s">
        <v>152</v>
      </c>
      <c r="D5" s="50" t="s">
        <v>209</v>
      </c>
      <c r="E5" s="50" t="s">
        <v>93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>
        <f>SUM(E5:Y5)</f>
        <v>0</v>
      </c>
      <c r="AA5" s="121">
        <v>106.25</v>
      </c>
      <c r="AB5" s="122">
        <f>Z5+AA5</f>
        <v>106.25</v>
      </c>
      <c r="AC5" s="50"/>
      <c r="AD5" s="123">
        <f aca="true" t="shared" si="0" ref="AD5:AF8">A5</f>
        <v>40</v>
      </c>
      <c r="AE5" s="123" t="str">
        <f t="shared" si="0"/>
        <v>Hammink</v>
      </c>
      <c r="AF5" s="123" t="str">
        <f t="shared" si="0"/>
        <v>Marijke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>
        <f>SUM(AG5:AZ5)</f>
        <v>0</v>
      </c>
      <c r="BB5" s="121">
        <v>106.93</v>
      </c>
      <c r="BC5" s="121">
        <f>BA5+BB5</f>
        <v>106.93</v>
      </c>
      <c r="BD5" s="122">
        <f>AB5+BC5</f>
        <v>213.18</v>
      </c>
      <c r="BE5" s="146">
        <v>1</v>
      </c>
    </row>
    <row r="6" spans="1:57" ht="12.75">
      <c r="A6" s="126">
        <v>46</v>
      </c>
      <c r="B6" s="50" t="s">
        <v>222</v>
      </c>
      <c r="C6" s="50" t="s">
        <v>223</v>
      </c>
      <c r="D6" s="50" t="s">
        <v>209</v>
      </c>
      <c r="E6" s="50" t="s">
        <v>96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>
        <f aca="true" t="shared" si="1" ref="Z6:Z14">SUM(E6:Y6)</f>
        <v>0</v>
      </c>
      <c r="AA6" s="121">
        <v>122.11</v>
      </c>
      <c r="AB6" s="122">
        <f aca="true" t="shared" si="2" ref="AB6:AB21">Z6+AA6</f>
        <v>122.11</v>
      </c>
      <c r="AC6" s="50"/>
      <c r="AD6" s="123">
        <f t="shared" si="0"/>
        <v>46</v>
      </c>
      <c r="AE6" s="123" t="str">
        <f t="shared" si="0"/>
        <v>Cöper</v>
      </c>
      <c r="AF6" s="123" t="str">
        <f t="shared" si="0"/>
        <v>Herbert 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>
        <v>5</v>
      </c>
      <c r="AZ6" s="50"/>
      <c r="BA6" s="50">
        <f aca="true" t="shared" si="3" ref="BA6:BA21">SUM(AG6:AZ6)</f>
        <v>5</v>
      </c>
      <c r="BB6" s="121">
        <v>110.91</v>
      </c>
      <c r="BC6" s="121">
        <f aca="true" t="shared" si="4" ref="BC6:BC21">BA6+BB6</f>
        <v>115.91</v>
      </c>
      <c r="BD6" s="122">
        <f aca="true" t="shared" si="5" ref="BD6:BD21">AB6+BC6</f>
        <v>238.01999999999998</v>
      </c>
      <c r="BE6" s="146">
        <v>2</v>
      </c>
    </row>
    <row r="7" spans="1:57" ht="12.75">
      <c r="A7" s="126">
        <v>50</v>
      </c>
      <c r="B7" s="50" t="s">
        <v>130</v>
      </c>
      <c r="C7" s="50" t="s">
        <v>236</v>
      </c>
      <c r="D7" s="50" t="s">
        <v>209</v>
      </c>
      <c r="E7" s="50" t="s">
        <v>120</v>
      </c>
      <c r="F7" s="50"/>
      <c r="G7" s="50"/>
      <c r="H7" s="50"/>
      <c r="I7" s="50">
        <v>5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>
        <f aca="true" t="shared" si="6" ref="Z7:Z21">SUM(E7:Y7)</f>
        <v>5</v>
      </c>
      <c r="AA7" s="121">
        <v>117.61</v>
      </c>
      <c r="AB7" s="122">
        <f t="shared" si="2"/>
        <v>122.61</v>
      </c>
      <c r="AC7" s="50"/>
      <c r="AD7" s="123">
        <f t="shared" si="0"/>
        <v>50</v>
      </c>
      <c r="AE7" s="123" t="str">
        <f t="shared" si="0"/>
        <v>Holties</v>
      </c>
      <c r="AF7" s="123" t="str">
        <f t="shared" si="0"/>
        <v>Arjen </v>
      </c>
      <c r="AG7" s="50"/>
      <c r="AH7" s="50"/>
      <c r="AI7" s="50"/>
      <c r="AJ7" s="50"/>
      <c r="AK7" s="50">
        <v>5</v>
      </c>
      <c r="AL7" s="50"/>
      <c r="AM7" s="50"/>
      <c r="AN7" s="50">
        <v>5</v>
      </c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>
        <f t="shared" si="3"/>
        <v>10</v>
      </c>
      <c r="BB7" s="121">
        <v>116</v>
      </c>
      <c r="BC7" s="121">
        <f t="shared" si="4"/>
        <v>126</v>
      </c>
      <c r="BD7" s="122">
        <f t="shared" si="5"/>
        <v>248.61</v>
      </c>
      <c r="BE7" s="146">
        <v>3</v>
      </c>
    </row>
    <row r="8" spans="1:57" ht="12.75">
      <c r="A8" s="126">
        <v>54</v>
      </c>
      <c r="B8" s="50" t="s">
        <v>136</v>
      </c>
      <c r="C8" s="50" t="s">
        <v>241</v>
      </c>
      <c r="D8" s="128" t="s">
        <v>209</v>
      </c>
      <c r="E8" s="50" t="s">
        <v>25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>
        <v>5</v>
      </c>
      <c r="V8" s="50"/>
      <c r="W8" s="50"/>
      <c r="X8" s="50"/>
      <c r="Y8" s="50"/>
      <c r="Z8" s="50">
        <f t="shared" si="6"/>
        <v>5</v>
      </c>
      <c r="AA8" s="121">
        <v>128.38</v>
      </c>
      <c r="AB8" s="122">
        <f t="shared" si="2"/>
        <v>133.38</v>
      </c>
      <c r="AC8" s="50"/>
      <c r="AD8" s="123">
        <f t="shared" si="0"/>
        <v>54</v>
      </c>
      <c r="AE8" s="123" t="str">
        <f t="shared" si="0"/>
        <v>Harmsel, ter</v>
      </c>
      <c r="AF8" s="123" t="str">
        <f t="shared" si="0"/>
        <v>Jurgen 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>
        <f t="shared" si="3"/>
        <v>0</v>
      </c>
      <c r="BB8" s="121">
        <v>117.68</v>
      </c>
      <c r="BC8" s="121">
        <f t="shared" si="4"/>
        <v>117.68</v>
      </c>
      <c r="BD8" s="122">
        <f t="shared" si="5"/>
        <v>251.06</v>
      </c>
      <c r="BE8" s="146">
        <v>4</v>
      </c>
    </row>
    <row r="9" spans="1:57" ht="12.75">
      <c r="A9" s="126">
        <v>56</v>
      </c>
      <c r="B9" s="50" t="s">
        <v>159</v>
      </c>
      <c r="C9" s="50" t="s">
        <v>104</v>
      </c>
      <c r="D9" s="50" t="s">
        <v>209</v>
      </c>
      <c r="E9" s="50" t="s">
        <v>94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>
        <f t="shared" si="1"/>
        <v>0</v>
      </c>
      <c r="AA9" s="121">
        <v>135.35</v>
      </c>
      <c r="AB9" s="122">
        <f>Z9+AA9</f>
        <v>135.35</v>
      </c>
      <c r="AC9" s="50"/>
      <c r="AD9" s="123">
        <f>A9</f>
        <v>56</v>
      </c>
      <c r="AE9" s="123" t="str">
        <f>B9</f>
        <v>Braak, ter</v>
      </c>
      <c r="AF9" s="123" t="str">
        <f>C9</f>
        <v>Coen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>
        <f>SUM(AG9:AZ9)</f>
        <v>0</v>
      </c>
      <c r="BB9" s="121">
        <v>120.22</v>
      </c>
      <c r="BC9" s="121">
        <f>BA9+BB9</f>
        <v>120.22</v>
      </c>
      <c r="BD9" s="122">
        <f>AB9+BC9</f>
        <v>255.57</v>
      </c>
      <c r="BE9" s="146">
        <v>5</v>
      </c>
    </row>
    <row r="10" spans="1:57" ht="12.75">
      <c r="A10" s="126">
        <v>41</v>
      </c>
      <c r="B10" s="50" t="s">
        <v>212</v>
      </c>
      <c r="C10" s="50" t="s">
        <v>118</v>
      </c>
      <c r="D10" s="50" t="s">
        <v>209</v>
      </c>
      <c r="E10" s="50" t="s">
        <v>213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>
        <f>SUM(E10:Y10)</f>
        <v>0</v>
      </c>
      <c r="AA10" s="121">
        <v>133.45</v>
      </c>
      <c r="AB10" s="122">
        <f>Z10+AA10</f>
        <v>133.45</v>
      </c>
      <c r="AC10" s="50"/>
      <c r="AD10" s="123">
        <f aca="true" t="shared" si="7" ref="AD9:AD21">A10</f>
        <v>41</v>
      </c>
      <c r="AE10" s="123" t="str">
        <f aca="true" t="shared" si="8" ref="AE9:AE21">B10</f>
        <v>Prenger</v>
      </c>
      <c r="AF10" s="123" t="str">
        <f aca="true" t="shared" si="9" ref="AF9:AF21">C10</f>
        <v>Herman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>
        <v>5</v>
      </c>
      <c r="AR10" s="50"/>
      <c r="AS10" s="50"/>
      <c r="AT10" s="50"/>
      <c r="AU10" s="50"/>
      <c r="AV10" s="50"/>
      <c r="AW10" s="50"/>
      <c r="AX10" s="50"/>
      <c r="AY10" s="50"/>
      <c r="AZ10" s="50"/>
      <c r="BA10" s="50">
        <f>SUM(AG10:AZ10)</f>
        <v>5</v>
      </c>
      <c r="BB10" s="121">
        <v>120.58</v>
      </c>
      <c r="BC10" s="121">
        <f>BA10+BB10</f>
        <v>125.58</v>
      </c>
      <c r="BD10" s="122">
        <f>AB10+BC10</f>
        <v>259.03</v>
      </c>
      <c r="BE10" s="147">
        <v>6</v>
      </c>
    </row>
    <row r="11" spans="1:57" ht="12.75">
      <c r="A11" s="126">
        <v>48</v>
      </c>
      <c r="B11" s="50" t="s">
        <v>226</v>
      </c>
      <c r="C11" s="50" t="s">
        <v>227</v>
      </c>
      <c r="D11" s="50" t="s">
        <v>209</v>
      </c>
      <c r="E11" s="50" t="s">
        <v>228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>
        <f t="shared" si="1"/>
        <v>0</v>
      </c>
      <c r="AA11" s="121">
        <v>134.97</v>
      </c>
      <c r="AB11" s="122">
        <f t="shared" si="2"/>
        <v>134.97</v>
      </c>
      <c r="AC11" s="50"/>
      <c r="AD11" s="123">
        <f t="shared" si="7"/>
        <v>48</v>
      </c>
      <c r="AE11" s="123" t="str">
        <f t="shared" si="8"/>
        <v>Beimer</v>
      </c>
      <c r="AF11" s="123" t="str">
        <f t="shared" si="9"/>
        <v>Bert 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>
        <f t="shared" si="3"/>
        <v>0</v>
      </c>
      <c r="BB11" s="121">
        <v>126.3</v>
      </c>
      <c r="BC11" s="121">
        <f t="shared" si="4"/>
        <v>126.3</v>
      </c>
      <c r="BD11" s="122">
        <f t="shared" si="5"/>
        <v>261.27</v>
      </c>
      <c r="BE11" s="147">
        <v>7</v>
      </c>
    </row>
    <row r="12" spans="1:57" ht="12.75">
      <c r="A12" s="126">
        <v>45</v>
      </c>
      <c r="B12" s="50" t="s">
        <v>100</v>
      </c>
      <c r="C12" s="50" t="s">
        <v>220</v>
      </c>
      <c r="D12" s="50" t="s">
        <v>209</v>
      </c>
      <c r="E12" s="50" t="s">
        <v>221</v>
      </c>
      <c r="F12" s="50"/>
      <c r="G12" s="50">
        <v>5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>
        <f t="shared" si="1"/>
        <v>5</v>
      </c>
      <c r="AA12" s="121">
        <v>130.41</v>
      </c>
      <c r="AB12" s="122">
        <f t="shared" si="2"/>
        <v>135.41</v>
      </c>
      <c r="AC12" s="50"/>
      <c r="AD12" s="123">
        <f t="shared" si="7"/>
        <v>45</v>
      </c>
      <c r="AE12" s="123" t="str">
        <f t="shared" si="8"/>
        <v>Braakmann</v>
      </c>
      <c r="AF12" s="123" t="str">
        <f t="shared" si="9"/>
        <v>Anja 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>
        <v>5</v>
      </c>
      <c r="BA12" s="50">
        <f t="shared" si="3"/>
        <v>5</v>
      </c>
      <c r="BB12" s="121">
        <v>127.24</v>
      </c>
      <c r="BC12" s="121">
        <f t="shared" si="4"/>
        <v>132.24</v>
      </c>
      <c r="BD12" s="122">
        <f t="shared" si="5"/>
        <v>267.65</v>
      </c>
      <c r="BE12" s="147">
        <v>8</v>
      </c>
    </row>
    <row r="13" spans="1:57" ht="12.75">
      <c r="A13" s="126">
        <v>55</v>
      </c>
      <c r="B13" s="50" t="s">
        <v>242</v>
      </c>
      <c r="C13" s="50" t="s">
        <v>243</v>
      </c>
      <c r="D13" s="50" t="s">
        <v>209</v>
      </c>
      <c r="E13" s="50" t="s">
        <v>141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>
        <f t="shared" si="1"/>
        <v>0</v>
      </c>
      <c r="AA13" s="121">
        <v>137.82</v>
      </c>
      <c r="AB13" s="122">
        <f t="shared" si="2"/>
        <v>137.82</v>
      </c>
      <c r="AC13" s="50"/>
      <c r="AD13" s="123">
        <f t="shared" si="7"/>
        <v>55</v>
      </c>
      <c r="AE13" s="123" t="str">
        <f t="shared" si="8"/>
        <v>Koning, de</v>
      </c>
      <c r="AF13" s="123" t="str">
        <f t="shared" si="9"/>
        <v>Bas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>
        <v>5</v>
      </c>
      <c r="AR13" s="50"/>
      <c r="AS13" s="50"/>
      <c r="AT13" s="50"/>
      <c r="AU13" s="50"/>
      <c r="AV13" s="50"/>
      <c r="AW13" s="50"/>
      <c r="AX13" s="50"/>
      <c r="AY13" s="50"/>
      <c r="AZ13" s="50"/>
      <c r="BA13" s="50">
        <f t="shared" si="3"/>
        <v>5</v>
      </c>
      <c r="BB13" s="121">
        <v>129.12</v>
      </c>
      <c r="BC13" s="121">
        <f t="shared" si="4"/>
        <v>134.12</v>
      </c>
      <c r="BD13" s="122">
        <f t="shared" si="5"/>
        <v>271.94</v>
      </c>
      <c r="BE13" s="147">
        <v>9</v>
      </c>
    </row>
    <row r="14" spans="1:57" ht="12.75">
      <c r="A14" s="134">
        <v>53</v>
      </c>
      <c r="B14" s="50" t="s">
        <v>137</v>
      </c>
      <c r="C14" s="50" t="s">
        <v>138</v>
      </c>
      <c r="D14" s="50" t="s">
        <v>209</v>
      </c>
      <c r="E14" s="50" t="s">
        <v>139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>
        <f t="shared" si="1"/>
        <v>0</v>
      </c>
      <c r="AA14" s="121">
        <v>136.15</v>
      </c>
      <c r="AB14" s="122">
        <f t="shared" si="2"/>
        <v>136.15</v>
      </c>
      <c r="AC14" s="50"/>
      <c r="AD14" s="123">
        <f t="shared" si="7"/>
        <v>53</v>
      </c>
      <c r="AE14" s="123" t="str">
        <f t="shared" si="8"/>
        <v>Rökker</v>
      </c>
      <c r="AF14" s="123" t="str">
        <f t="shared" si="9"/>
        <v>Wilhelm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>
        <v>5</v>
      </c>
      <c r="AT14" s="50"/>
      <c r="AU14" s="50"/>
      <c r="AV14" s="50"/>
      <c r="AW14" s="50"/>
      <c r="AX14" s="50"/>
      <c r="AY14" s="50"/>
      <c r="AZ14" s="50"/>
      <c r="BA14" s="50">
        <f t="shared" si="3"/>
        <v>5</v>
      </c>
      <c r="BB14" s="121">
        <v>131.37</v>
      </c>
      <c r="BC14" s="121">
        <f t="shared" si="4"/>
        <v>136.37</v>
      </c>
      <c r="BD14" s="122">
        <f t="shared" si="5"/>
        <v>272.52</v>
      </c>
      <c r="BE14" s="147">
        <v>10</v>
      </c>
    </row>
    <row r="15" spans="1:57" ht="12.75">
      <c r="A15" s="126">
        <v>43</v>
      </c>
      <c r="B15" s="50" t="s">
        <v>217</v>
      </c>
      <c r="C15" s="50" t="s">
        <v>218</v>
      </c>
      <c r="D15" s="128" t="s">
        <v>209</v>
      </c>
      <c r="E15" s="50" t="s">
        <v>219</v>
      </c>
      <c r="F15" s="50"/>
      <c r="G15" s="50"/>
      <c r="H15" s="50"/>
      <c r="I15" s="50">
        <v>5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>
        <f>SUM(E15:Y15)</f>
        <v>5</v>
      </c>
      <c r="AA15" s="121">
        <v>139.29</v>
      </c>
      <c r="AB15" s="122">
        <f>Z15+AA15</f>
        <v>144.29</v>
      </c>
      <c r="AC15" s="50"/>
      <c r="AD15" s="123">
        <f t="shared" si="7"/>
        <v>43</v>
      </c>
      <c r="AE15" s="123" t="str">
        <f t="shared" si="8"/>
        <v>Boven, van</v>
      </c>
      <c r="AF15" s="123" t="str">
        <f t="shared" si="9"/>
        <v>Gerrit-Jan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>
        <v>5</v>
      </c>
      <c r="AU15" s="50"/>
      <c r="AV15" s="50"/>
      <c r="AW15" s="50"/>
      <c r="AX15" s="50"/>
      <c r="AY15" s="50"/>
      <c r="AZ15" s="50"/>
      <c r="BA15" s="50">
        <f>SUM(AG15:AZ15)</f>
        <v>5</v>
      </c>
      <c r="BB15" s="121">
        <v>125.67</v>
      </c>
      <c r="BC15" s="121">
        <f>BA15+BB15</f>
        <v>130.67000000000002</v>
      </c>
      <c r="BD15" s="122">
        <f>AB15+BC15</f>
        <v>274.96000000000004</v>
      </c>
      <c r="BE15" s="147">
        <v>11</v>
      </c>
    </row>
    <row r="16" spans="1:57" ht="12.75">
      <c r="A16" s="126">
        <v>47</v>
      </c>
      <c r="B16" s="50" t="s">
        <v>135</v>
      </c>
      <c r="C16" s="50" t="s">
        <v>224</v>
      </c>
      <c r="D16" s="50" t="s">
        <v>209</v>
      </c>
      <c r="E16" s="50" t="s">
        <v>225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>
        <v>5</v>
      </c>
      <c r="Y16" s="50"/>
      <c r="Z16" s="50">
        <f t="shared" si="6"/>
        <v>5</v>
      </c>
      <c r="AA16" s="121">
        <v>132.12</v>
      </c>
      <c r="AB16" s="122">
        <f t="shared" si="2"/>
        <v>137.12</v>
      </c>
      <c r="AC16" s="50"/>
      <c r="AD16" s="123">
        <f t="shared" si="7"/>
        <v>47</v>
      </c>
      <c r="AE16" s="123" t="str">
        <f t="shared" si="8"/>
        <v>Groene</v>
      </c>
      <c r="AF16" s="123" t="str">
        <f t="shared" si="9"/>
        <v>Karina 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>
        <f t="shared" si="3"/>
        <v>0</v>
      </c>
      <c r="BB16" s="121">
        <v>139.21</v>
      </c>
      <c r="BC16" s="121">
        <f t="shared" si="4"/>
        <v>139.21</v>
      </c>
      <c r="BD16" s="122">
        <f t="shared" si="5"/>
        <v>276.33000000000004</v>
      </c>
      <c r="BE16" s="147">
        <v>12</v>
      </c>
    </row>
    <row r="17" spans="1:57" ht="12.75">
      <c r="A17" s="126">
        <v>51</v>
      </c>
      <c r="B17" s="50" t="s">
        <v>101</v>
      </c>
      <c r="C17" s="50" t="s">
        <v>237</v>
      </c>
      <c r="D17" s="50" t="s">
        <v>209</v>
      </c>
      <c r="E17" s="50" t="s">
        <v>95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>
        <v>5</v>
      </c>
      <c r="V17" s="50"/>
      <c r="W17" s="50"/>
      <c r="X17" s="50"/>
      <c r="Y17" s="50"/>
      <c r="Z17" s="50">
        <f t="shared" si="6"/>
        <v>5</v>
      </c>
      <c r="AA17" s="121">
        <v>145.61</v>
      </c>
      <c r="AB17" s="122">
        <f t="shared" si="2"/>
        <v>150.61</v>
      </c>
      <c r="AC17" s="50"/>
      <c r="AD17" s="123">
        <f t="shared" si="7"/>
        <v>51</v>
      </c>
      <c r="AE17" s="123" t="str">
        <f t="shared" si="8"/>
        <v>Lubbers</v>
      </c>
      <c r="AF17" s="123" t="str">
        <f t="shared" si="9"/>
        <v>Marion </v>
      </c>
      <c r="AG17" s="50"/>
      <c r="AH17" s="50"/>
      <c r="AI17" s="50"/>
      <c r="AJ17" s="50"/>
      <c r="AK17" s="50">
        <v>5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>
        <f t="shared" si="3"/>
        <v>5</v>
      </c>
      <c r="BB17" s="121">
        <v>133.79</v>
      </c>
      <c r="BC17" s="121">
        <f t="shared" si="4"/>
        <v>138.79</v>
      </c>
      <c r="BD17" s="122">
        <f t="shared" si="5"/>
        <v>289.4</v>
      </c>
      <c r="BE17" s="147">
        <v>13</v>
      </c>
    </row>
    <row r="18" spans="1:57" ht="12.75">
      <c r="A18" s="126">
        <v>44</v>
      </c>
      <c r="B18" s="50" t="s">
        <v>134</v>
      </c>
      <c r="C18" s="50" t="s">
        <v>109</v>
      </c>
      <c r="D18" s="50" t="s">
        <v>209</v>
      </c>
      <c r="E18" s="50" t="s">
        <v>112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>
        <f t="shared" si="6"/>
        <v>0</v>
      </c>
      <c r="AA18" s="121">
        <v>141.85</v>
      </c>
      <c r="AB18" s="122">
        <f t="shared" si="2"/>
        <v>141.85</v>
      </c>
      <c r="AC18" s="50"/>
      <c r="AD18" s="123">
        <f t="shared" si="7"/>
        <v>44</v>
      </c>
      <c r="AE18" s="123" t="str">
        <f t="shared" si="8"/>
        <v>Völker</v>
      </c>
      <c r="AF18" s="123" t="str">
        <f t="shared" si="9"/>
        <v>Judith</v>
      </c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>
        <v>5</v>
      </c>
      <c r="AR18" s="50"/>
      <c r="AS18" s="50"/>
      <c r="AT18" s="50"/>
      <c r="AU18" s="50"/>
      <c r="AV18" s="50"/>
      <c r="AW18" s="50"/>
      <c r="AX18" s="50">
        <v>5</v>
      </c>
      <c r="AY18" s="50"/>
      <c r="AZ18" s="50"/>
      <c r="BA18" s="50">
        <f t="shared" si="3"/>
        <v>10</v>
      </c>
      <c r="BB18" s="121">
        <v>141.67</v>
      </c>
      <c r="BC18" s="121">
        <f t="shared" si="4"/>
        <v>151.67</v>
      </c>
      <c r="BD18" s="122">
        <f t="shared" si="5"/>
        <v>293.52</v>
      </c>
      <c r="BE18" s="147">
        <v>14</v>
      </c>
    </row>
    <row r="19" spans="1:57" ht="12.75">
      <c r="A19" s="126">
        <v>42</v>
      </c>
      <c r="B19" s="50" t="s">
        <v>214</v>
      </c>
      <c r="C19" s="50" t="s">
        <v>215</v>
      </c>
      <c r="D19" s="50" t="s">
        <v>209</v>
      </c>
      <c r="E19" s="50" t="s">
        <v>216</v>
      </c>
      <c r="F19" s="50"/>
      <c r="G19" s="50">
        <v>5</v>
      </c>
      <c r="H19" s="50"/>
      <c r="I19" s="50"/>
      <c r="J19" s="50"/>
      <c r="K19" s="50"/>
      <c r="L19" s="50"/>
      <c r="M19" s="50"/>
      <c r="N19" s="50">
        <v>5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>
        <f>SUM(E19:Y19)</f>
        <v>10</v>
      </c>
      <c r="AA19" s="121">
        <v>143.08</v>
      </c>
      <c r="AB19" s="122">
        <f>Z19+AA19</f>
        <v>153.08</v>
      </c>
      <c r="AC19" s="50"/>
      <c r="AD19" s="123">
        <f t="shared" si="7"/>
        <v>42</v>
      </c>
      <c r="AE19" s="123" t="str">
        <f t="shared" si="8"/>
        <v>Boske</v>
      </c>
      <c r="AF19" s="123" t="str">
        <f t="shared" si="9"/>
        <v>Luc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>
        <v>5</v>
      </c>
      <c r="AR19" s="50"/>
      <c r="AS19" s="50"/>
      <c r="AT19" s="50"/>
      <c r="AU19" s="50"/>
      <c r="AV19" s="50"/>
      <c r="AW19" s="50"/>
      <c r="AX19" s="50"/>
      <c r="AY19" s="50"/>
      <c r="AZ19" s="50"/>
      <c r="BA19" s="50">
        <f>SUM(AG19:AZ19)</f>
        <v>5</v>
      </c>
      <c r="BB19" s="121">
        <v>140.87</v>
      </c>
      <c r="BC19" s="121">
        <f>BA19+BB19</f>
        <v>145.87</v>
      </c>
      <c r="BD19" s="122">
        <f>AB19+BC19</f>
        <v>298.95000000000005</v>
      </c>
      <c r="BE19" s="147">
        <v>15</v>
      </c>
    </row>
    <row r="20" spans="1:57" ht="12.75">
      <c r="A20" s="126">
        <v>52</v>
      </c>
      <c r="B20" s="50" t="s">
        <v>238</v>
      </c>
      <c r="C20" s="50" t="s">
        <v>239</v>
      </c>
      <c r="D20" s="50" t="s">
        <v>209</v>
      </c>
      <c r="E20" s="50" t="s">
        <v>240</v>
      </c>
      <c r="F20" s="50"/>
      <c r="G20" s="50"/>
      <c r="H20" s="50"/>
      <c r="I20" s="50">
        <v>5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>
        <f t="shared" si="6"/>
        <v>5</v>
      </c>
      <c r="AA20" s="121">
        <v>138.55</v>
      </c>
      <c r="AB20" s="122">
        <f t="shared" si="2"/>
        <v>143.55</v>
      </c>
      <c r="AC20" s="50"/>
      <c r="AD20" s="123">
        <f t="shared" si="7"/>
        <v>52</v>
      </c>
      <c r="AE20" s="123" t="str">
        <f t="shared" si="8"/>
        <v>MeiBner</v>
      </c>
      <c r="AF20" s="123" t="str">
        <f t="shared" si="9"/>
        <v>Florian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>
        <v>5</v>
      </c>
      <c r="AS20" s="50"/>
      <c r="AT20" s="50"/>
      <c r="AU20" s="50"/>
      <c r="AV20" s="50"/>
      <c r="AW20" s="50"/>
      <c r="AX20" s="50"/>
      <c r="AY20" s="50"/>
      <c r="AZ20" s="50" t="s">
        <v>291</v>
      </c>
      <c r="BA20" s="50">
        <f t="shared" si="3"/>
        <v>5</v>
      </c>
      <c r="BB20" s="121">
        <v>999</v>
      </c>
      <c r="BC20" s="121">
        <f t="shared" si="4"/>
        <v>1004</v>
      </c>
      <c r="BD20" s="122">
        <f t="shared" si="5"/>
        <v>1147.55</v>
      </c>
      <c r="BE20" s="147">
        <v>16</v>
      </c>
    </row>
    <row r="21" spans="1:57" ht="12.75">
      <c r="A21" s="67">
        <v>22</v>
      </c>
      <c r="B21" s="50" t="s">
        <v>229</v>
      </c>
      <c r="C21" s="50" t="s">
        <v>230</v>
      </c>
      <c r="D21" s="50" t="s">
        <v>209</v>
      </c>
      <c r="E21" s="50" t="s">
        <v>231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>
        <v>5</v>
      </c>
      <c r="R21" s="50"/>
      <c r="S21" s="50"/>
      <c r="T21" s="50"/>
      <c r="U21" s="50"/>
      <c r="V21" s="50"/>
      <c r="W21" s="50"/>
      <c r="X21" s="50"/>
      <c r="Y21" s="50"/>
      <c r="Z21" s="50">
        <f t="shared" si="6"/>
        <v>5</v>
      </c>
      <c r="AA21" s="121">
        <v>146.5</v>
      </c>
      <c r="AB21" s="122">
        <f t="shared" si="2"/>
        <v>151.5</v>
      </c>
      <c r="AC21" s="50"/>
      <c r="AD21" s="123">
        <f t="shared" si="7"/>
        <v>22</v>
      </c>
      <c r="AE21" s="123" t="str">
        <f t="shared" si="8"/>
        <v>Kros</v>
      </c>
      <c r="AF21" s="123" t="str">
        <f t="shared" si="9"/>
        <v>Adri</v>
      </c>
      <c r="AG21" s="50"/>
      <c r="AH21" s="50"/>
      <c r="AI21" s="50"/>
      <c r="AJ21" s="50"/>
      <c r="AK21" s="50"/>
      <c r="AL21" s="50" t="s">
        <v>291</v>
      </c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>
        <f t="shared" si="3"/>
        <v>0</v>
      </c>
      <c r="BB21" s="121">
        <v>999</v>
      </c>
      <c r="BC21" s="121">
        <f t="shared" si="4"/>
        <v>999</v>
      </c>
      <c r="BD21" s="122">
        <f t="shared" si="5"/>
        <v>1150.5</v>
      </c>
      <c r="BE21" s="147">
        <v>17</v>
      </c>
    </row>
    <row r="22" spans="1:57" ht="12.75">
      <c r="A22" s="145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38"/>
      <c r="AB22" s="139"/>
      <c r="AC22" s="99"/>
      <c r="AD22" s="140"/>
      <c r="AE22" s="140"/>
      <c r="AF22" s="140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138"/>
      <c r="BC22" s="138"/>
      <c r="BD22" s="139"/>
      <c r="BE22" s="147"/>
    </row>
    <row r="23" spans="5:32" ht="12.75">
      <c r="E23" s="36" t="s">
        <v>156</v>
      </c>
      <c r="AF23" s="36" t="str">
        <f>E23</f>
        <v>INDOOR MENNEN WIERDEN 7 DECEMBER 2013</v>
      </c>
    </row>
    <row r="24" spans="1:58" ht="12.75">
      <c r="A24" s="57"/>
      <c r="P24" s="98" t="s">
        <v>26</v>
      </c>
      <c r="Z24" s="104" t="s">
        <v>27</v>
      </c>
      <c r="AA24" s="105" t="s">
        <v>28</v>
      </c>
      <c r="AB24" s="106" t="s">
        <v>29</v>
      </c>
      <c r="AE24" s="103"/>
      <c r="BA24" s="107" t="s">
        <v>27</v>
      </c>
      <c r="BB24" s="104" t="s">
        <v>28</v>
      </c>
      <c r="BC24" s="104" t="s">
        <v>27</v>
      </c>
      <c r="BD24" s="104" t="s">
        <v>29</v>
      </c>
      <c r="BE24" s="108" t="s">
        <v>38</v>
      </c>
      <c r="BF24" s="99"/>
    </row>
    <row r="25" spans="1:57" ht="12.75">
      <c r="A25" s="109"/>
      <c r="B25" s="58" t="s">
        <v>210</v>
      </c>
      <c r="C25" s="110"/>
      <c r="D25" s="110"/>
      <c r="E25" s="111"/>
      <c r="F25" s="112" t="s">
        <v>31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3" t="s">
        <v>32</v>
      </c>
      <c r="AA25" s="114" t="s">
        <v>33</v>
      </c>
      <c r="AB25" s="114" t="s">
        <v>34</v>
      </c>
      <c r="AD25" s="41"/>
      <c r="AE25" s="115" t="str">
        <f>B25</f>
        <v>2-Pa</v>
      </c>
      <c r="AF25" s="111"/>
      <c r="AG25" s="112" t="s">
        <v>35</v>
      </c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6" t="s">
        <v>32</v>
      </c>
      <c r="BB25" s="113" t="s">
        <v>33</v>
      </c>
      <c r="BC25" s="113" t="s">
        <v>32</v>
      </c>
      <c r="BD25" s="113" t="s">
        <v>34</v>
      </c>
      <c r="BE25" s="57"/>
    </row>
    <row r="26" spans="1:57" ht="12.75">
      <c r="A26" s="104" t="s">
        <v>36</v>
      </c>
      <c r="B26" s="118" t="s">
        <v>37</v>
      </c>
      <c r="C26" s="118"/>
      <c r="D26" s="118"/>
      <c r="E26" s="118" t="s">
        <v>38</v>
      </c>
      <c r="F26" s="117">
        <v>1</v>
      </c>
      <c r="G26" s="117">
        <v>2</v>
      </c>
      <c r="H26" s="117">
        <v>3</v>
      </c>
      <c r="I26" s="117">
        <v>4</v>
      </c>
      <c r="J26" s="117">
        <v>5</v>
      </c>
      <c r="K26" s="117" t="s">
        <v>199</v>
      </c>
      <c r="L26" s="117" t="s">
        <v>200</v>
      </c>
      <c r="M26" s="117" t="s">
        <v>201</v>
      </c>
      <c r="N26" s="117" t="s">
        <v>203</v>
      </c>
      <c r="O26" s="117" t="s">
        <v>202</v>
      </c>
      <c r="P26" s="117">
        <v>7</v>
      </c>
      <c r="Q26" s="117">
        <v>8</v>
      </c>
      <c r="R26" s="117" t="s">
        <v>204</v>
      </c>
      <c r="S26" s="117" t="s">
        <v>205</v>
      </c>
      <c r="T26" s="117" t="s">
        <v>206</v>
      </c>
      <c r="U26" s="117" t="s">
        <v>207</v>
      </c>
      <c r="V26" s="117" t="s">
        <v>208</v>
      </c>
      <c r="W26" s="117">
        <v>10</v>
      </c>
      <c r="X26" s="117">
        <v>11</v>
      </c>
      <c r="Y26" s="117">
        <v>12</v>
      </c>
      <c r="Z26" s="113" t="s">
        <v>40</v>
      </c>
      <c r="AA26" s="114" t="s">
        <v>41</v>
      </c>
      <c r="AB26" s="114" t="s">
        <v>43</v>
      </c>
      <c r="AD26" s="118" t="s">
        <v>36</v>
      </c>
      <c r="AE26" s="119" t="s">
        <v>37</v>
      </c>
      <c r="AF26" s="118" t="s">
        <v>38</v>
      </c>
      <c r="AG26" s="117">
        <v>1</v>
      </c>
      <c r="AH26" s="117">
        <v>2</v>
      </c>
      <c r="AI26" s="117">
        <v>3</v>
      </c>
      <c r="AJ26" s="117">
        <v>4</v>
      </c>
      <c r="AK26" s="117">
        <v>5</v>
      </c>
      <c r="AL26" s="117" t="s">
        <v>199</v>
      </c>
      <c r="AM26" s="117" t="s">
        <v>200</v>
      </c>
      <c r="AN26" s="117" t="s">
        <v>201</v>
      </c>
      <c r="AO26" s="117" t="s">
        <v>203</v>
      </c>
      <c r="AP26" s="117" t="s">
        <v>202</v>
      </c>
      <c r="AQ26" s="117">
        <v>7</v>
      </c>
      <c r="AR26" s="117">
        <v>8</v>
      </c>
      <c r="AS26" s="117" t="s">
        <v>204</v>
      </c>
      <c r="AT26" s="117" t="s">
        <v>205</v>
      </c>
      <c r="AU26" s="117" t="s">
        <v>206</v>
      </c>
      <c r="AV26" s="117" t="s">
        <v>207</v>
      </c>
      <c r="AW26" s="117" t="s">
        <v>208</v>
      </c>
      <c r="AX26" s="117">
        <v>10</v>
      </c>
      <c r="AY26" s="117">
        <v>11</v>
      </c>
      <c r="AZ26" s="117">
        <v>12</v>
      </c>
      <c r="BA26" s="118"/>
      <c r="BB26" s="113" t="s">
        <v>41</v>
      </c>
      <c r="BC26" s="113" t="s">
        <v>44</v>
      </c>
      <c r="BD26" s="113" t="s">
        <v>45</v>
      </c>
      <c r="BE26" s="57"/>
    </row>
    <row r="27" spans="1:57" ht="12.75">
      <c r="A27" s="126">
        <v>76</v>
      </c>
      <c r="B27" s="50" t="s">
        <v>252</v>
      </c>
      <c r="C27" s="50" t="s">
        <v>151</v>
      </c>
      <c r="D27" s="50" t="s">
        <v>210</v>
      </c>
      <c r="E27" s="50" t="s">
        <v>54</v>
      </c>
      <c r="F27" s="50"/>
      <c r="G27" s="148"/>
      <c r="H27" s="50"/>
      <c r="I27" s="50">
        <v>5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>
        <f>SUM(E27:Y27)</f>
        <v>5</v>
      </c>
      <c r="AA27" s="121">
        <v>121.54</v>
      </c>
      <c r="AB27" s="122">
        <f>Z27+AA27</f>
        <v>126.54</v>
      </c>
      <c r="AC27" s="50"/>
      <c r="AD27" s="123">
        <f>A27</f>
        <v>76</v>
      </c>
      <c r="AE27" s="123" t="str">
        <f>B27</f>
        <v>Höfkes</v>
      </c>
      <c r="AF27" s="123" t="str">
        <f>C27</f>
        <v>Renate</v>
      </c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>
        <f>SUM(AG27:AZ27)</f>
        <v>0</v>
      </c>
      <c r="BB27" s="121">
        <v>117.07</v>
      </c>
      <c r="BC27" s="121">
        <f>BA27+BB27</f>
        <v>117.07</v>
      </c>
      <c r="BD27" s="122">
        <f>AB27+BC27</f>
        <v>243.61</v>
      </c>
      <c r="BE27" s="146">
        <v>1</v>
      </c>
    </row>
    <row r="28" spans="1:57" ht="12.75">
      <c r="A28" s="126">
        <v>73</v>
      </c>
      <c r="B28" s="50" t="s">
        <v>155</v>
      </c>
      <c r="C28" s="50" t="s">
        <v>102</v>
      </c>
      <c r="D28" s="50" t="s">
        <v>210</v>
      </c>
      <c r="E28" s="50" t="s">
        <v>23</v>
      </c>
      <c r="F28" s="50"/>
      <c r="G28" s="14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>
        <f>SUM(E28:Y28)</f>
        <v>0</v>
      </c>
      <c r="AA28" s="121">
        <v>125.45</v>
      </c>
      <c r="AB28" s="122">
        <f>Z28+AA28</f>
        <v>125.45</v>
      </c>
      <c r="AC28" s="50"/>
      <c r="AD28" s="123">
        <f>A28</f>
        <v>73</v>
      </c>
      <c r="AE28" s="123" t="str">
        <f>B28</f>
        <v>KleinJan</v>
      </c>
      <c r="AF28" s="123" t="str">
        <f>C28</f>
        <v>Arjan</v>
      </c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>
        <f>SUM(AG28:AZ28)</f>
        <v>0</v>
      </c>
      <c r="BB28" s="121">
        <v>121.36</v>
      </c>
      <c r="BC28" s="121">
        <f>BA28+BB28</f>
        <v>121.36</v>
      </c>
      <c r="BD28" s="122">
        <f>AB28+BC28</f>
        <v>246.81</v>
      </c>
      <c r="BE28" s="149">
        <v>2</v>
      </c>
    </row>
    <row r="29" spans="1:57" ht="12.75">
      <c r="A29" s="126">
        <v>58</v>
      </c>
      <c r="B29" s="50" t="s">
        <v>244</v>
      </c>
      <c r="C29" s="50" t="s">
        <v>116</v>
      </c>
      <c r="D29" s="50" t="s">
        <v>210</v>
      </c>
      <c r="E29" s="50" t="s">
        <v>71</v>
      </c>
      <c r="F29" s="50"/>
      <c r="G29" s="148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>
        <f aca="true" t="shared" si="10" ref="Z27:Z46">SUM(E29:Y29)</f>
        <v>0</v>
      </c>
      <c r="AA29" s="121">
        <v>124.33</v>
      </c>
      <c r="AB29" s="122">
        <f aca="true" t="shared" si="11" ref="AB28:AB46">Z29+AA29</f>
        <v>124.33</v>
      </c>
      <c r="AC29" s="50"/>
      <c r="AD29" s="123">
        <f aca="true" t="shared" si="12" ref="AD28:AD46">A29</f>
        <v>58</v>
      </c>
      <c r="AE29" s="123" t="str">
        <f aca="true" t="shared" si="13" ref="AE28:AE46">B29</f>
        <v>Letteboer</v>
      </c>
      <c r="AF29" s="123" t="str">
        <f aca="true" t="shared" si="14" ref="AF28:AF46">C29</f>
        <v>Raymond</v>
      </c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>
        <v>5</v>
      </c>
      <c r="AR29" s="50"/>
      <c r="AS29" s="50">
        <v>5</v>
      </c>
      <c r="AT29" s="50"/>
      <c r="AU29" s="50"/>
      <c r="AV29" s="50"/>
      <c r="AW29" s="50"/>
      <c r="AX29" s="50"/>
      <c r="AY29" s="50"/>
      <c r="AZ29" s="50"/>
      <c r="BA29" s="50">
        <f aca="true" t="shared" si="15" ref="BA28:BA46">SUM(AG29:AZ29)</f>
        <v>10</v>
      </c>
      <c r="BB29" s="121">
        <v>113.99</v>
      </c>
      <c r="BC29" s="121">
        <f aca="true" t="shared" si="16" ref="BC28:BC46">BA29+BB29</f>
        <v>123.99</v>
      </c>
      <c r="BD29" s="122">
        <f aca="true" t="shared" si="17" ref="BD28:BD46">AB29+BC29</f>
        <v>248.32</v>
      </c>
      <c r="BE29" s="146">
        <v>3</v>
      </c>
    </row>
    <row r="30" spans="1:57" ht="12.75">
      <c r="A30" s="67">
        <v>74</v>
      </c>
      <c r="B30" s="50" t="s">
        <v>113</v>
      </c>
      <c r="C30" s="144" t="s">
        <v>114</v>
      </c>
      <c r="D30" s="128" t="s">
        <v>210</v>
      </c>
      <c r="E30" s="50" t="s">
        <v>115</v>
      </c>
      <c r="F30" s="50"/>
      <c r="G30" s="148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>
        <f>SUM(E30:Y30)</f>
        <v>0</v>
      </c>
      <c r="AA30" s="121">
        <v>125.04</v>
      </c>
      <c r="AB30" s="122">
        <f>Z30+AA30</f>
        <v>125.04</v>
      </c>
      <c r="AC30" s="50"/>
      <c r="AD30" s="123">
        <f>A30</f>
        <v>74</v>
      </c>
      <c r="AE30" s="123" t="str">
        <f>B30</f>
        <v>Egberink</v>
      </c>
      <c r="AF30" s="123" t="str">
        <f>C30</f>
        <v>Rens</v>
      </c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>
        <v>5</v>
      </c>
      <c r="AR30" s="50"/>
      <c r="AS30" s="50"/>
      <c r="AT30" s="50"/>
      <c r="AU30" s="50"/>
      <c r="AV30" s="50"/>
      <c r="AW30" s="50"/>
      <c r="AX30" s="50"/>
      <c r="AY30" s="50"/>
      <c r="AZ30" s="50"/>
      <c r="BA30" s="50">
        <f>SUM(AG30:AZ30)</f>
        <v>5</v>
      </c>
      <c r="BB30" s="121">
        <v>120.61</v>
      </c>
      <c r="BC30" s="121">
        <f>BA30+BB30</f>
        <v>125.61</v>
      </c>
      <c r="BD30" s="122">
        <f>AB30+BC30</f>
        <v>250.65</v>
      </c>
      <c r="BE30" s="146">
        <v>4</v>
      </c>
    </row>
    <row r="31" spans="1:57" ht="12.75">
      <c r="A31" s="126">
        <v>72</v>
      </c>
      <c r="B31" s="50" t="s">
        <v>262</v>
      </c>
      <c r="C31" s="50" t="s">
        <v>263</v>
      </c>
      <c r="D31" s="128" t="s">
        <v>210</v>
      </c>
      <c r="E31" s="50" t="s">
        <v>264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>
        <f>SUM(E31:Y31)</f>
        <v>0</v>
      </c>
      <c r="AA31" s="121">
        <v>134.07</v>
      </c>
      <c r="AB31" s="122">
        <f>Z31+AA31</f>
        <v>134.07</v>
      </c>
      <c r="AC31" s="50"/>
      <c r="AD31" s="123">
        <f>A31</f>
        <v>72</v>
      </c>
      <c r="AE31" s="123" t="str">
        <f>B31</f>
        <v>Moss</v>
      </c>
      <c r="AF31" s="123" t="str">
        <f>C31</f>
        <v>Carsten</v>
      </c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>
        <f>SUM(AG31:AZ31)</f>
        <v>0</v>
      </c>
      <c r="BB31" s="121">
        <v>121.29</v>
      </c>
      <c r="BC31" s="121">
        <f>BA31+BB31</f>
        <v>121.29</v>
      </c>
      <c r="BD31" s="122">
        <f>AB31+BC31</f>
        <v>255.36</v>
      </c>
      <c r="BE31" s="149">
        <v>5</v>
      </c>
    </row>
    <row r="32" spans="1:57" ht="12.75">
      <c r="A32" s="134">
        <v>57</v>
      </c>
      <c r="B32" s="50" t="s">
        <v>146</v>
      </c>
      <c r="C32" s="50" t="s">
        <v>147</v>
      </c>
      <c r="D32" s="50" t="s">
        <v>248</v>
      </c>
      <c r="E32" s="50" t="s">
        <v>91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>
        <f t="shared" si="10"/>
        <v>0</v>
      </c>
      <c r="AA32" s="121">
        <v>130.34</v>
      </c>
      <c r="AB32" s="122">
        <f t="shared" si="11"/>
        <v>130.34</v>
      </c>
      <c r="AC32" s="50"/>
      <c r="AD32" s="123">
        <f t="shared" si="12"/>
        <v>57</v>
      </c>
      <c r="AE32" s="123" t="str">
        <f t="shared" si="13"/>
        <v>Donders</v>
      </c>
      <c r="AF32" s="123" t="str">
        <f t="shared" si="14"/>
        <v>Pascal</v>
      </c>
      <c r="AG32" s="50"/>
      <c r="AH32" s="50"/>
      <c r="AI32" s="50"/>
      <c r="AJ32" s="50"/>
      <c r="AK32" s="50"/>
      <c r="AL32" s="50"/>
      <c r="AM32" s="50"/>
      <c r="AN32" s="50"/>
      <c r="AO32" s="50"/>
      <c r="AP32" s="50">
        <v>5</v>
      </c>
      <c r="AQ32" s="50"/>
      <c r="AR32" s="50"/>
      <c r="AS32" s="50">
        <v>5</v>
      </c>
      <c r="AT32" s="50"/>
      <c r="AU32" s="50"/>
      <c r="AV32" s="50"/>
      <c r="AW32" s="50"/>
      <c r="AX32" s="50"/>
      <c r="AY32" s="50"/>
      <c r="AZ32" s="50"/>
      <c r="BA32" s="50">
        <f t="shared" si="15"/>
        <v>10</v>
      </c>
      <c r="BB32" s="121">
        <v>119.42</v>
      </c>
      <c r="BC32" s="121">
        <f t="shared" si="16"/>
        <v>129.42000000000002</v>
      </c>
      <c r="BD32" s="122">
        <f t="shared" si="17"/>
        <v>259.76</v>
      </c>
      <c r="BE32" s="146">
        <v>6</v>
      </c>
    </row>
    <row r="33" spans="1:57" ht="12.75">
      <c r="A33" s="126">
        <v>59</v>
      </c>
      <c r="B33" s="50" t="s">
        <v>142</v>
      </c>
      <c r="C33" s="50" t="s">
        <v>145</v>
      </c>
      <c r="D33" s="50" t="s">
        <v>210</v>
      </c>
      <c r="E33" s="50" t="s">
        <v>195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>
        <f t="shared" si="10"/>
        <v>0</v>
      </c>
      <c r="AA33" s="121">
        <v>129.74</v>
      </c>
      <c r="AB33" s="122">
        <f t="shared" si="11"/>
        <v>129.74</v>
      </c>
      <c r="AC33" s="50"/>
      <c r="AD33" s="123">
        <f t="shared" si="12"/>
        <v>59</v>
      </c>
      <c r="AE33" s="123" t="str">
        <f t="shared" si="13"/>
        <v>Brümmer</v>
      </c>
      <c r="AF33" s="123" t="str">
        <f t="shared" si="14"/>
        <v>Martin</v>
      </c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>
        <v>5</v>
      </c>
      <c r="AR33" s="50"/>
      <c r="AS33" s="50"/>
      <c r="AT33" s="50"/>
      <c r="AU33" s="50"/>
      <c r="AV33" s="50"/>
      <c r="AW33" s="50"/>
      <c r="AX33" s="50">
        <v>5</v>
      </c>
      <c r="AY33" s="50"/>
      <c r="AZ33" s="50"/>
      <c r="BA33" s="50">
        <f t="shared" si="15"/>
        <v>10</v>
      </c>
      <c r="BB33" s="121">
        <v>123.57</v>
      </c>
      <c r="BC33" s="121">
        <f t="shared" si="16"/>
        <v>133.57</v>
      </c>
      <c r="BD33" s="122">
        <f t="shared" si="17"/>
        <v>263.31</v>
      </c>
      <c r="BE33" s="142">
        <v>7</v>
      </c>
    </row>
    <row r="34" spans="1:57" ht="12.75">
      <c r="A34" s="126">
        <v>58</v>
      </c>
      <c r="B34" s="50" t="s">
        <v>244</v>
      </c>
      <c r="C34" s="50" t="s">
        <v>116</v>
      </c>
      <c r="D34" s="50" t="s">
        <v>266</v>
      </c>
      <c r="E34" s="50" t="s">
        <v>71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>
        <f>SUM(E34:Y34)</f>
        <v>0</v>
      </c>
      <c r="AA34" s="121">
        <v>137.15</v>
      </c>
      <c r="AB34" s="122">
        <f>Z34+AA34</f>
        <v>137.15</v>
      </c>
      <c r="AC34" s="50"/>
      <c r="AD34" s="123">
        <f>A34</f>
        <v>58</v>
      </c>
      <c r="AE34" s="123" t="str">
        <f>B34</f>
        <v>Letteboer</v>
      </c>
      <c r="AF34" s="123" t="str">
        <f>C34</f>
        <v>Raymond</v>
      </c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>
        <v>5</v>
      </c>
      <c r="AZ34" s="50"/>
      <c r="BA34" s="50">
        <f>SUM(AG34:AZ34)</f>
        <v>5</v>
      </c>
      <c r="BB34" s="121">
        <v>123.33</v>
      </c>
      <c r="BC34" s="121">
        <f>BA34+BB34</f>
        <v>128.32999999999998</v>
      </c>
      <c r="BD34" s="122">
        <f>AB34+BC34</f>
        <v>265.48</v>
      </c>
      <c r="BE34" s="147">
        <v>8</v>
      </c>
    </row>
    <row r="35" spans="1:57" ht="12.75">
      <c r="A35" s="67">
        <v>61</v>
      </c>
      <c r="B35" s="50" t="s">
        <v>232</v>
      </c>
      <c r="C35" s="50" t="s">
        <v>233</v>
      </c>
      <c r="D35" s="128" t="s">
        <v>210</v>
      </c>
      <c r="E35" s="50" t="s">
        <v>50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>
        <f t="shared" si="10"/>
        <v>0</v>
      </c>
      <c r="AA35" s="121">
        <v>142.5</v>
      </c>
      <c r="AB35" s="122">
        <f>Z35+AA35</f>
        <v>142.5</v>
      </c>
      <c r="AC35" s="50"/>
      <c r="AD35" s="123">
        <f>A35</f>
        <v>61</v>
      </c>
      <c r="AE35" s="123" t="str">
        <f>B35</f>
        <v>Brandt</v>
      </c>
      <c r="AF35" s="123" t="str">
        <f>C35</f>
        <v>Remco </v>
      </c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>
        <v>5</v>
      </c>
      <c r="BA35" s="50">
        <f>SUM(AG35:AZ35)</f>
        <v>5</v>
      </c>
      <c r="BB35" s="121">
        <v>129.23</v>
      </c>
      <c r="BC35" s="121">
        <f>BA35+BB35</f>
        <v>134.23</v>
      </c>
      <c r="BD35" s="122">
        <f>AB35+BC35</f>
        <v>276.73</v>
      </c>
      <c r="BE35" s="142">
        <v>9</v>
      </c>
    </row>
    <row r="36" spans="1:57" ht="12.75">
      <c r="A36" s="67">
        <v>71</v>
      </c>
      <c r="B36" s="50" t="s">
        <v>261</v>
      </c>
      <c r="C36" s="50" t="s">
        <v>140</v>
      </c>
      <c r="D36" s="50" t="s">
        <v>210</v>
      </c>
      <c r="E36" s="50" t="s">
        <v>256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>
        <v>5</v>
      </c>
      <c r="X36" s="50">
        <v>5</v>
      </c>
      <c r="Y36" s="50"/>
      <c r="Z36" s="50">
        <f>SUM(E36:Y36)</f>
        <v>10</v>
      </c>
      <c r="AA36" s="121">
        <v>140.04</v>
      </c>
      <c r="AB36" s="122">
        <f>Z36+AA36</f>
        <v>150.04</v>
      </c>
      <c r="AC36" s="50"/>
      <c r="AD36" s="123">
        <f>A36</f>
        <v>71</v>
      </c>
      <c r="AE36" s="123" t="str">
        <f>B36</f>
        <v>Harry</v>
      </c>
      <c r="AF36" s="123" t="str">
        <f>C36</f>
        <v>Koning</v>
      </c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>
        <f>SUM(AG36:AZ36)</f>
        <v>0</v>
      </c>
      <c r="BB36" s="121">
        <v>129.99</v>
      </c>
      <c r="BC36" s="121">
        <f>BA36+BB36</f>
        <v>129.99</v>
      </c>
      <c r="BD36" s="122">
        <f>AB36+BC36</f>
        <v>280.03</v>
      </c>
      <c r="BE36" s="147">
        <v>10</v>
      </c>
    </row>
    <row r="37" spans="1:57" ht="12.75">
      <c r="A37" s="67">
        <v>65</v>
      </c>
      <c r="B37" s="50" t="s">
        <v>130</v>
      </c>
      <c r="C37" s="50" t="s">
        <v>131</v>
      </c>
      <c r="D37" s="50" t="s">
        <v>210</v>
      </c>
      <c r="E37" s="50" t="s">
        <v>120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>
        <f t="shared" si="10"/>
        <v>0</v>
      </c>
      <c r="AA37" s="121">
        <v>151.38</v>
      </c>
      <c r="AB37" s="122">
        <f t="shared" si="11"/>
        <v>151.38</v>
      </c>
      <c r="AC37" s="50"/>
      <c r="AD37" s="123">
        <f t="shared" si="12"/>
        <v>65</v>
      </c>
      <c r="AE37" s="123" t="str">
        <f t="shared" si="13"/>
        <v>Holties</v>
      </c>
      <c r="AF37" s="123" t="str">
        <f t="shared" si="14"/>
        <v>Johan</v>
      </c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>
        <f t="shared" si="15"/>
        <v>0</v>
      </c>
      <c r="BB37" s="121">
        <v>133.41</v>
      </c>
      <c r="BC37" s="121">
        <f t="shared" si="16"/>
        <v>133.41</v>
      </c>
      <c r="BD37" s="122">
        <f t="shared" si="17"/>
        <v>284.78999999999996</v>
      </c>
      <c r="BE37" s="142">
        <v>11</v>
      </c>
    </row>
    <row r="38" spans="1:57" ht="12.75">
      <c r="A38" s="126">
        <v>62</v>
      </c>
      <c r="B38" s="50" t="s">
        <v>126</v>
      </c>
      <c r="C38" s="50" t="s">
        <v>144</v>
      </c>
      <c r="D38" s="50" t="s">
        <v>210</v>
      </c>
      <c r="E38" s="50" t="s">
        <v>249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>
        <v>5</v>
      </c>
      <c r="Y38" s="50"/>
      <c r="Z38" s="50">
        <f t="shared" si="10"/>
        <v>5</v>
      </c>
      <c r="AA38" s="121">
        <v>136.61</v>
      </c>
      <c r="AB38" s="122">
        <f t="shared" si="11"/>
        <v>141.61</v>
      </c>
      <c r="AC38" s="50"/>
      <c r="AD38" s="123">
        <f t="shared" si="12"/>
        <v>62</v>
      </c>
      <c r="AE38" s="123" t="str">
        <f t="shared" si="13"/>
        <v>Eichhorn</v>
      </c>
      <c r="AF38" s="123" t="str">
        <f t="shared" si="14"/>
        <v>Andreas</v>
      </c>
      <c r="AG38" s="50"/>
      <c r="AH38" s="50"/>
      <c r="AI38" s="50"/>
      <c r="AJ38" s="50"/>
      <c r="AK38" s="50"/>
      <c r="AL38" s="50"/>
      <c r="AM38" s="50">
        <v>5</v>
      </c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>
        <v>5</v>
      </c>
      <c r="AZ38" s="50"/>
      <c r="BA38" s="50">
        <f t="shared" si="15"/>
        <v>10</v>
      </c>
      <c r="BB38" s="121">
        <v>137.52</v>
      </c>
      <c r="BC38" s="121">
        <f t="shared" si="16"/>
        <v>147.52</v>
      </c>
      <c r="BD38" s="122">
        <f t="shared" si="17"/>
        <v>289.13</v>
      </c>
      <c r="BE38" s="147">
        <v>12</v>
      </c>
    </row>
    <row r="39" spans="1:57" ht="12.75">
      <c r="A39" s="126">
        <v>75</v>
      </c>
      <c r="B39" s="50" t="s">
        <v>117</v>
      </c>
      <c r="C39" s="50" t="s">
        <v>265</v>
      </c>
      <c r="D39" s="50" t="s">
        <v>210</v>
      </c>
      <c r="E39" s="50" t="s">
        <v>75</v>
      </c>
      <c r="F39" s="50"/>
      <c r="G39" s="50"/>
      <c r="H39" s="50"/>
      <c r="I39" s="50">
        <v>5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>
        <v>5</v>
      </c>
      <c r="Y39" s="50"/>
      <c r="Z39" s="50">
        <f>SUM(E39:Y39)</f>
        <v>10</v>
      </c>
      <c r="AA39" s="121">
        <v>139.76</v>
      </c>
      <c r="AB39" s="122">
        <f>Z39+AA39</f>
        <v>149.76</v>
      </c>
      <c r="AC39" s="50"/>
      <c r="AD39" s="123">
        <f>A39</f>
        <v>75</v>
      </c>
      <c r="AE39" s="123" t="str">
        <f>B39</f>
        <v>Engbers</v>
      </c>
      <c r="AF39" s="123" t="str">
        <f>C39</f>
        <v>Alfons </v>
      </c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>
        <v>5</v>
      </c>
      <c r="AS39" s="50"/>
      <c r="AT39" s="50"/>
      <c r="AU39" s="50"/>
      <c r="AV39" s="50"/>
      <c r="AW39" s="50"/>
      <c r="AX39" s="50"/>
      <c r="AY39" s="50"/>
      <c r="AZ39" s="50"/>
      <c r="BA39" s="50">
        <f>SUM(AG39:AZ39)</f>
        <v>5</v>
      </c>
      <c r="BB39" s="121">
        <v>135.43</v>
      </c>
      <c r="BC39" s="121">
        <f>BA39+BB39</f>
        <v>140.43</v>
      </c>
      <c r="BD39" s="122">
        <f>AB39+BC39</f>
        <v>290.19</v>
      </c>
      <c r="BE39" s="142">
        <v>13</v>
      </c>
    </row>
    <row r="40" spans="1:57" ht="12.75">
      <c r="A40" s="126">
        <v>66</v>
      </c>
      <c r="B40" s="50" t="s">
        <v>254</v>
      </c>
      <c r="C40" s="50" t="s">
        <v>255</v>
      </c>
      <c r="D40" s="50" t="s">
        <v>210</v>
      </c>
      <c r="E40" s="50" t="s">
        <v>256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>
        <f t="shared" si="10"/>
        <v>0</v>
      </c>
      <c r="AA40" s="121">
        <v>150.16</v>
      </c>
      <c r="AB40" s="122">
        <f t="shared" si="11"/>
        <v>150.16</v>
      </c>
      <c r="AC40" s="50"/>
      <c r="AD40" s="123">
        <f t="shared" si="12"/>
        <v>66</v>
      </c>
      <c r="AE40" s="123" t="str">
        <f t="shared" si="13"/>
        <v>Scheur, van de </v>
      </c>
      <c r="AF40" s="123" t="str">
        <f t="shared" si="14"/>
        <v>Rene</v>
      </c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>
        <v>5</v>
      </c>
      <c r="AT40" s="50"/>
      <c r="AU40" s="50"/>
      <c r="AV40" s="50"/>
      <c r="AW40" s="50"/>
      <c r="AX40" s="50">
        <v>5</v>
      </c>
      <c r="AY40" s="50"/>
      <c r="AZ40" s="50"/>
      <c r="BA40" s="50">
        <f t="shared" si="15"/>
        <v>10</v>
      </c>
      <c r="BB40" s="121">
        <v>135.1</v>
      </c>
      <c r="BC40" s="121">
        <f t="shared" si="16"/>
        <v>145.1</v>
      </c>
      <c r="BD40" s="122">
        <f t="shared" si="17"/>
        <v>295.26</v>
      </c>
      <c r="BE40" s="147">
        <v>14</v>
      </c>
    </row>
    <row r="41" spans="1:57" ht="12.75">
      <c r="A41" s="67">
        <v>69</v>
      </c>
      <c r="B41" s="50" t="s">
        <v>142</v>
      </c>
      <c r="C41" s="50" t="s">
        <v>143</v>
      </c>
      <c r="D41" s="50" t="s">
        <v>210</v>
      </c>
      <c r="E41" s="98" t="s">
        <v>195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>
        <v>5</v>
      </c>
      <c r="Y41" s="50"/>
      <c r="Z41" s="50">
        <f>SUM(E41:Y41)</f>
        <v>5</v>
      </c>
      <c r="AA41" s="121">
        <v>142.63</v>
      </c>
      <c r="AB41" s="122">
        <f>Z41+AA41</f>
        <v>147.63</v>
      </c>
      <c r="AC41" s="50"/>
      <c r="AD41" s="123">
        <f>A41</f>
        <v>69</v>
      </c>
      <c r="AE41" s="123" t="str">
        <f>B41</f>
        <v>Brümmer</v>
      </c>
      <c r="AF41" s="123" t="str">
        <f>C41</f>
        <v>Maik</v>
      </c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>
        <v>5</v>
      </c>
      <c r="AY41" s="50"/>
      <c r="AZ41" s="50"/>
      <c r="BA41" s="50">
        <f>SUM(AG41:AZ41)</f>
        <v>5</v>
      </c>
      <c r="BB41" s="121">
        <v>145.2</v>
      </c>
      <c r="BC41" s="121">
        <f>BA41+BB41</f>
        <v>150.2</v>
      </c>
      <c r="BD41" s="122">
        <f>AB41+BC41</f>
        <v>297.83</v>
      </c>
      <c r="BE41" s="142">
        <v>15</v>
      </c>
    </row>
    <row r="42" spans="1:57" ht="12.75">
      <c r="A42" s="126">
        <v>64</v>
      </c>
      <c r="B42" s="50" t="s">
        <v>252</v>
      </c>
      <c r="C42" s="50" t="s">
        <v>253</v>
      </c>
      <c r="D42" s="50" t="s">
        <v>210</v>
      </c>
      <c r="E42" s="98" t="s">
        <v>54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>
        <v>5</v>
      </c>
      <c r="Q42" s="50"/>
      <c r="R42" s="50"/>
      <c r="S42" s="50"/>
      <c r="T42" s="50"/>
      <c r="U42" s="50"/>
      <c r="V42" s="50"/>
      <c r="W42" s="50"/>
      <c r="X42" s="50"/>
      <c r="Y42" s="50"/>
      <c r="Z42" s="50">
        <f t="shared" si="10"/>
        <v>5</v>
      </c>
      <c r="AA42" s="121">
        <v>149.9</v>
      </c>
      <c r="AB42" s="122">
        <f t="shared" si="11"/>
        <v>154.9</v>
      </c>
      <c r="AC42" s="50"/>
      <c r="AD42" s="123">
        <f t="shared" si="12"/>
        <v>64</v>
      </c>
      <c r="AE42" s="123" t="str">
        <f t="shared" si="13"/>
        <v>Höfkes</v>
      </c>
      <c r="AF42" s="123" t="str">
        <f t="shared" si="14"/>
        <v>Theo</v>
      </c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>
        <f t="shared" si="15"/>
        <v>0</v>
      </c>
      <c r="BB42" s="121">
        <v>144.37</v>
      </c>
      <c r="BC42" s="121">
        <f t="shared" si="16"/>
        <v>144.37</v>
      </c>
      <c r="BD42" s="122">
        <f t="shared" si="17"/>
        <v>299.27</v>
      </c>
      <c r="BE42" s="147">
        <v>16</v>
      </c>
    </row>
    <row r="43" spans="1:57" ht="12.75">
      <c r="A43" s="126">
        <v>63</v>
      </c>
      <c r="B43" s="50" t="s">
        <v>250</v>
      </c>
      <c r="C43" s="50" t="s">
        <v>251</v>
      </c>
      <c r="D43" s="50" t="s">
        <v>210</v>
      </c>
      <c r="E43" s="50" t="s">
        <v>129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>
        <f t="shared" si="10"/>
        <v>0</v>
      </c>
      <c r="AA43" s="121">
        <v>170.65</v>
      </c>
      <c r="AB43" s="122">
        <f t="shared" si="11"/>
        <v>170.65</v>
      </c>
      <c r="AC43" s="50"/>
      <c r="AD43" s="123">
        <f t="shared" si="12"/>
        <v>63</v>
      </c>
      <c r="AE43" s="123" t="str">
        <f t="shared" si="13"/>
        <v>Hagels</v>
      </c>
      <c r="AF43" s="123" t="str">
        <f t="shared" si="14"/>
        <v>Gerrit </v>
      </c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>
        <f t="shared" si="15"/>
        <v>0</v>
      </c>
      <c r="BB43" s="121">
        <v>149.34</v>
      </c>
      <c r="BC43" s="121">
        <f t="shared" si="16"/>
        <v>149.34</v>
      </c>
      <c r="BD43" s="122">
        <f t="shared" si="17"/>
        <v>319.99</v>
      </c>
      <c r="BE43" s="142">
        <v>17</v>
      </c>
    </row>
    <row r="44" spans="1:57" ht="12.75">
      <c r="A44" s="67">
        <v>57</v>
      </c>
      <c r="B44" s="50" t="s">
        <v>146</v>
      </c>
      <c r="C44" s="50" t="s">
        <v>147</v>
      </c>
      <c r="D44" s="50" t="s">
        <v>266</v>
      </c>
      <c r="E44" s="50" t="s">
        <v>91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>
        <f>SUM(E44:Y44)</f>
        <v>0</v>
      </c>
      <c r="AA44" s="121">
        <v>171</v>
      </c>
      <c r="AB44" s="122">
        <f>Z44+AA44</f>
        <v>171</v>
      </c>
      <c r="AC44" s="50"/>
      <c r="AD44" s="123">
        <f>A44</f>
        <v>57</v>
      </c>
      <c r="AE44" s="123" t="str">
        <f>B44</f>
        <v>Donders</v>
      </c>
      <c r="AF44" s="123" t="str">
        <f>C44</f>
        <v>Pascal</v>
      </c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>
        <v>5</v>
      </c>
      <c r="AY44" s="50"/>
      <c r="AZ44" s="50"/>
      <c r="BA44" s="50">
        <f>SUM(AG44:AZ44)</f>
        <v>5</v>
      </c>
      <c r="BB44" s="121">
        <v>179.58</v>
      </c>
      <c r="BC44" s="121">
        <f>BA44+BB44</f>
        <v>184.58</v>
      </c>
      <c r="BD44" s="122">
        <f>AB44+BC44</f>
        <v>355.58000000000004</v>
      </c>
      <c r="BE44" s="147">
        <v>18</v>
      </c>
    </row>
    <row r="45" spans="1:57" ht="12.75">
      <c r="A45" s="126">
        <v>67</v>
      </c>
      <c r="B45" s="50" t="s">
        <v>257</v>
      </c>
      <c r="C45" s="50" t="s">
        <v>258</v>
      </c>
      <c r="D45" s="50" t="s">
        <v>210</v>
      </c>
      <c r="E45" s="50" t="s">
        <v>259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v>20</v>
      </c>
      <c r="T45" s="50"/>
      <c r="U45" s="50"/>
      <c r="V45" s="50"/>
      <c r="W45" s="50"/>
      <c r="X45" s="50">
        <v>5</v>
      </c>
      <c r="Y45" s="50"/>
      <c r="Z45" s="50">
        <f t="shared" si="10"/>
        <v>25</v>
      </c>
      <c r="AA45" s="121">
        <v>193.71</v>
      </c>
      <c r="AB45" s="122">
        <f t="shared" si="11"/>
        <v>218.71</v>
      </c>
      <c r="AC45" s="50"/>
      <c r="AD45" s="123">
        <f t="shared" si="12"/>
        <v>67</v>
      </c>
      <c r="AE45" s="123" t="str">
        <f t="shared" si="13"/>
        <v>Sleefenboom</v>
      </c>
      <c r="AF45" s="123" t="str">
        <f t="shared" si="14"/>
        <v>Hartmut </v>
      </c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>
        <f t="shared" si="15"/>
        <v>0</v>
      </c>
      <c r="BB45" s="121">
        <v>164</v>
      </c>
      <c r="BC45" s="121">
        <f t="shared" si="16"/>
        <v>164</v>
      </c>
      <c r="BD45" s="122">
        <f t="shared" si="17"/>
        <v>382.71000000000004</v>
      </c>
      <c r="BE45" s="142">
        <v>19</v>
      </c>
    </row>
    <row r="46" spans="1:57" ht="12.75">
      <c r="A46" s="126">
        <v>60</v>
      </c>
      <c r="B46" s="50" t="s">
        <v>245</v>
      </c>
      <c r="C46" s="50" t="s">
        <v>246</v>
      </c>
      <c r="D46" s="50" t="s">
        <v>210</v>
      </c>
      <c r="E46" s="50" t="s">
        <v>247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>
        <v>5</v>
      </c>
      <c r="Y46" s="50"/>
      <c r="Z46" s="50">
        <f t="shared" si="10"/>
        <v>5</v>
      </c>
      <c r="AA46" s="121">
        <v>207.06</v>
      </c>
      <c r="AB46" s="122">
        <f t="shared" si="11"/>
        <v>212.06</v>
      </c>
      <c r="AC46" s="50"/>
      <c r="AD46" s="123">
        <f t="shared" si="12"/>
        <v>60</v>
      </c>
      <c r="AE46" s="123" t="str">
        <f t="shared" si="13"/>
        <v>Kippers</v>
      </c>
      <c r="AF46" s="123" t="str">
        <f t="shared" si="14"/>
        <v>Hans</v>
      </c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>
        <f t="shared" si="15"/>
        <v>0</v>
      </c>
      <c r="BB46" s="121">
        <v>181.7</v>
      </c>
      <c r="BC46" s="121">
        <f t="shared" si="16"/>
        <v>181.7</v>
      </c>
      <c r="BD46" s="122">
        <f t="shared" si="17"/>
        <v>393.76</v>
      </c>
      <c r="BE46" s="147">
        <v>20</v>
      </c>
    </row>
    <row r="47" ht="12.75">
      <c r="BE47" s="142"/>
    </row>
    <row r="48" ht="12.75">
      <c r="BE48" s="147"/>
    </row>
    <row r="49" spans="1:57" ht="12.75">
      <c r="A49" s="150"/>
      <c r="B49" s="100"/>
      <c r="C49" s="100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138"/>
      <c r="AB49" s="139"/>
      <c r="AC49" s="99"/>
      <c r="AD49" s="140"/>
      <c r="AE49" s="140"/>
      <c r="AF49" s="140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138"/>
      <c r="BC49" s="138"/>
      <c r="BD49" s="139"/>
      <c r="BE49" s="142"/>
    </row>
  </sheetData>
  <printOptions/>
  <pageMargins left="0.36" right="0.2" top="0.13" bottom="0.13" header="0.13" footer="0.16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6"/>
  <sheetViews>
    <sheetView tabSelected="1" workbookViewId="0" topLeftCell="S1">
      <selection activeCell="AB18" sqref="AB18"/>
    </sheetView>
  </sheetViews>
  <sheetFormatPr defaultColWidth="9.140625" defaultRowHeight="12.75"/>
  <cols>
    <col min="1" max="1" width="6.140625" style="98" bestFit="1" customWidth="1"/>
    <col min="2" max="2" width="9.140625" style="98" bestFit="1" customWidth="1"/>
    <col min="3" max="4" width="8.7109375" style="98" customWidth="1"/>
    <col min="5" max="5" width="11.57421875" style="98" customWidth="1"/>
    <col min="6" max="25" width="3.57421875" style="98" customWidth="1"/>
    <col min="26" max="26" width="6.7109375" style="98" customWidth="1"/>
    <col min="27" max="27" width="6.8515625" style="98" customWidth="1"/>
    <col min="28" max="28" width="8.7109375" style="98" customWidth="1"/>
    <col min="29" max="29" width="4.8515625" style="98" customWidth="1"/>
    <col min="30" max="30" width="6.140625" style="98" bestFit="1" customWidth="1"/>
    <col min="31" max="31" width="8.7109375" style="98" customWidth="1"/>
    <col min="32" max="32" width="8.140625" style="98" customWidth="1"/>
    <col min="33" max="52" width="3.8515625" style="98" customWidth="1"/>
    <col min="53" max="53" width="5.8515625" style="98" customWidth="1"/>
    <col min="54" max="54" width="7.421875" style="98" customWidth="1"/>
    <col min="55" max="55" width="6.8515625" style="98" customWidth="1"/>
    <col min="56" max="56" width="8.7109375" style="98" customWidth="1"/>
    <col min="57" max="57" width="7.00390625" style="98" customWidth="1"/>
    <col min="58" max="16384" width="8.7109375" style="98" customWidth="1"/>
  </cols>
  <sheetData>
    <row r="1" spans="5:32" ht="12.75">
      <c r="E1" s="36" t="s">
        <v>156</v>
      </c>
      <c r="AF1" s="36" t="str">
        <f>E1</f>
        <v>INDOOR MENNEN WIERDEN 7 DECEMBER 2013</v>
      </c>
    </row>
    <row r="2" spans="1:58" ht="12.75">
      <c r="A2" s="57"/>
      <c r="P2" s="98" t="s">
        <v>26</v>
      </c>
      <c r="Z2" s="104" t="s">
        <v>27</v>
      </c>
      <c r="AA2" s="105" t="s">
        <v>28</v>
      </c>
      <c r="AB2" s="106" t="s">
        <v>29</v>
      </c>
      <c r="AE2" s="103"/>
      <c r="BA2" s="107" t="s">
        <v>27</v>
      </c>
      <c r="BB2" s="104" t="s">
        <v>28</v>
      </c>
      <c r="BC2" s="104" t="s">
        <v>27</v>
      </c>
      <c r="BD2" s="104" t="s">
        <v>29</v>
      </c>
      <c r="BE2" s="108" t="s">
        <v>38</v>
      </c>
      <c r="BF2" s="99"/>
    </row>
    <row r="3" spans="1:57" ht="12.75">
      <c r="A3" s="109"/>
      <c r="B3" s="58" t="s">
        <v>211</v>
      </c>
      <c r="C3" s="110"/>
      <c r="D3" s="110"/>
      <c r="E3" s="111"/>
      <c r="F3" s="112" t="s">
        <v>31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3" t="s">
        <v>32</v>
      </c>
      <c r="AA3" s="114" t="s">
        <v>33</v>
      </c>
      <c r="AB3" s="114" t="s">
        <v>34</v>
      </c>
      <c r="AD3" s="41"/>
      <c r="AE3" s="115" t="str">
        <f>B3</f>
        <v>4-Pa</v>
      </c>
      <c r="AF3" s="111"/>
      <c r="AG3" s="112" t="s">
        <v>35</v>
      </c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6" t="s">
        <v>32</v>
      </c>
      <c r="BB3" s="113" t="s">
        <v>33</v>
      </c>
      <c r="BC3" s="113" t="s">
        <v>32</v>
      </c>
      <c r="BD3" s="113" t="s">
        <v>34</v>
      </c>
      <c r="BE3" s="57"/>
    </row>
    <row r="4" spans="1:57" ht="12.75">
      <c r="A4" s="67" t="s">
        <v>36</v>
      </c>
      <c r="B4" s="50" t="s">
        <v>37</v>
      </c>
      <c r="C4" s="50"/>
      <c r="D4" s="50" t="s">
        <v>103</v>
      </c>
      <c r="E4" s="50" t="s">
        <v>38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 t="s">
        <v>199</v>
      </c>
      <c r="L4" s="117" t="s">
        <v>200</v>
      </c>
      <c r="M4" s="117" t="s">
        <v>201</v>
      </c>
      <c r="N4" s="117" t="s">
        <v>203</v>
      </c>
      <c r="O4" s="117" t="s">
        <v>202</v>
      </c>
      <c r="P4" s="117">
        <v>7</v>
      </c>
      <c r="Q4" s="117">
        <v>8</v>
      </c>
      <c r="R4" s="117" t="s">
        <v>204</v>
      </c>
      <c r="S4" s="117" t="s">
        <v>205</v>
      </c>
      <c r="T4" s="117" t="s">
        <v>206</v>
      </c>
      <c r="U4" s="117" t="s">
        <v>207</v>
      </c>
      <c r="V4" s="117" t="s">
        <v>208</v>
      </c>
      <c r="W4" s="117">
        <v>10</v>
      </c>
      <c r="X4" s="117">
        <v>11</v>
      </c>
      <c r="Y4" s="117">
        <v>12</v>
      </c>
      <c r="Z4" s="113" t="s">
        <v>40</v>
      </c>
      <c r="AA4" s="114" t="s">
        <v>41</v>
      </c>
      <c r="AB4" s="114" t="s">
        <v>43</v>
      </c>
      <c r="AD4" s="118" t="s">
        <v>36</v>
      </c>
      <c r="AE4" s="119" t="s">
        <v>37</v>
      </c>
      <c r="AF4" s="118" t="s">
        <v>38</v>
      </c>
      <c r="AG4" s="117">
        <v>1</v>
      </c>
      <c r="AH4" s="117">
        <v>2</v>
      </c>
      <c r="AI4" s="117">
        <v>3</v>
      </c>
      <c r="AJ4" s="117">
        <v>4</v>
      </c>
      <c r="AK4" s="117">
        <v>5</v>
      </c>
      <c r="AL4" s="117" t="s">
        <v>199</v>
      </c>
      <c r="AM4" s="117" t="s">
        <v>200</v>
      </c>
      <c r="AN4" s="117" t="s">
        <v>201</v>
      </c>
      <c r="AO4" s="117" t="s">
        <v>203</v>
      </c>
      <c r="AP4" s="117" t="s">
        <v>202</v>
      </c>
      <c r="AQ4" s="117">
        <v>7</v>
      </c>
      <c r="AR4" s="117">
        <v>8</v>
      </c>
      <c r="AS4" s="117" t="s">
        <v>204</v>
      </c>
      <c r="AT4" s="117" t="s">
        <v>205</v>
      </c>
      <c r="AU4" s="117" t="s">
        <v>206</v>
      </c>
      <c r="AV4" s="117" t="s">
        <v>207</v>
      </c>
      <c r="AW4" s="117" t="s">
        <v>208</v>
      </c>
      <c r="AX4" s="117">
        <v>10</v>
      </c>
      <c r="AY4" s="117">
        <v>11</v>
      </c>
      <c r="AZ4" s="117">
        <v>12</v>
      </c>
      <c r="BA4" s="118"/>
      <c r="BB4" s="113" t="s">
        <v>41</v>
      </c>
      <c r="BC4" s="113" t="s">
        <v>44</v>
      </c>
      <c r="BD4" s="113" t="s">
        <v>45</v>
      </c>
      <c r="BE4" s="57"/>
    </row>
    <row r="5" spans="1:57" ht="12.75">
      <c r="A5" s="126">
        <v>49</v>
      </c>
      <c r="B5" s="50" t="s">
        <v>234</v>
      </c>
      <c r="C5" s="50" t="s">
        <v>235</v>
      </c>
      <c r="D5" s="50" t="s">
        <v>211</v>
      </c>
      <c r="E5" s="151"/>
      <c r="F5" s="50"/>
      <c r="G5" s="50"/>
      <c r="H5" s="50"/>
      <c r="I5" s="50"/>
      <c r="J5" s="50">
        <v>5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>
        <f>SUM(F5:Y5)</f>
        <v>5</v>
      </c>
      <c r="AA5" s="121">
        <v>172.94</v>
      </c>
      <c r="AB5" s="122">
        <f>Z5+AA5</f>
        <v>177.94</v>
      </c>
      <c r="AC5" s="50"/>
      <c r="AD5" s="123">
        <f aca="true" t="shared" si="0" ref="AD5:AF8">A5</f>
        <v>49</v>
      </c>
      <c r="AE5" s="123" t="str">
        <f t="shared" si="0"/>
        <v>Sandmann</v>
      </c>
      <c r="AF5" s="123" t="str">
        <f t="shared" si="0"/>
        <v>Christoph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>
        <v>5</v>
      </c>
      <c r="BA5" s="50">
        <f>SUM(AG5:AZ5)</f>
        <v>5</v>
      </c>
      <c r="BB5" s="121">
        <v>149.79</v>
      </c>
      <c r="BC5" s="121">
        <f>BA5+BB5</f>
        <v>154.79</v>
      </c>
      <c r="BD5" s="122">
        <f>AB5+BC5</f>
        <v>332.73</v>
      </c>
      <c r="BE5" s="146">
        <v>1</v>
      </c>
    </row>
    <row r="6" spans="1:57" ht="12.75">
      <c r="A6" s="126">
        <v>59</v>
      </c>
      <c r="B6" s="50" t="s">
        <v>142</v>
      </c>
      <c r="C6" s="50" t="s">
        <v>145</v>
      </c>
      <c r="D6" s="50" t="s">
        <v>211</v>
      </c>
      <c r="E6" s="50" t="s">
        <v>195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>
        <v>5</v>
      </c>
      <c r="V6" s="50"/>
      <c r="W6" s="50"/>
      <c r="X6" s="50"/>
      <c r="Y6" s="50"/>
      <c r="Z6" s="50">
        <f>SUM(F6:Y6)</f>
        <v>5</v>
      </c>
      <c r="AA6" s="121">
        <v>185.43</v>
      </c>
      <c r="AB6" s="122">
        <f>Z6+AA6</f>
        <v>190.43</v>
      </c>
      <c r="AC6" s="50"/>
      <c r="AD6" s="123">
        <f t="shared" si="0"/>
        <v>59</v>
      </c>
      <c r="AE6" s="123" t="str">
        <f t="shared" si="0"/>
        <v>Brümmer</v>
      </c>
      <c r="AF6" s="123" t="str">
        <f t="shared" si="0"/>
        <v>Martin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>
        <v>5</v>
      </c>
      <c r="AY6" s="50">
        <v>5</v>
      </c>
      <c r="AZ6" s="50"/>
      <c r="BA6" s="50">
        <f>SUM(AG6:AZ6)</f>
        <v>10</v>
      </c>
      <c r="BB6" s="121">
        <v>166.64</v>
      </c>
      <c r="BC6" s="121">
        <f>BA6+BB6</f>
        <v>176.64</v>
      </c>
      <c r="BD6" s="122">
        <f>AB6+BC6</f>
        <v>367.07</v>
      </c>
      <c r="BE6" s="57">
        <v>2</v>
      </c>
    </row>
    <row r="7" spans="1:57" ht="12.75">
      <c r="A7" s="126">
        <v>84</v>
      </c>
      <c r="B7" s="50" t="s">
        <v>148</v>
      </c>
      <c r="C7" s="50" t="s">
        <v>149</v>
      </c>
      <c r="D7" s="128" t="s">
        <v>211</v>
      </c>
      <c r="E7" s="50" t="s">
        <v>150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>
        <f>SUM(F7:Y7)</f>
        <v>0</v>
      </c>
      <c r="AA7" s="121">
        <v>211.07</v>
      </c>
      <c r="AB7" s="122">
        <f>Z7+AA7</f>
        <v>211.07</v>
      </c>
      <c r="AC7" s="50"/>
      <c r="AD7" s="123">
        <f t="shared" si="0"/>
        <v>84</v>
      </c>
      <c r="AE7" s="123" t="str">
        <f t="shared" si="0"/>
        <v>Peters</v>
      </c>
      <c r="AF7" s="123" t="str">
        <f t="shared" si="0"/>
        <v>Dennis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>
        <f>SUM(AG7:AZ7)</f>
        <v>0</v>
      </c>
      <c r="BB7" s="121">
        <v>192.89</v>
      </c>
      <c r="BC7" s="121">
        <f>BA7+BB7</f>
        <v>192.89</v>
      </c>
      <c r="BD7" s="122">
        <f>AB7+BC7</f>
        <v>403.96</v>
      </c>
      <c r="BE7" s="57">
        <v>3</v>
      </c>
    </row>
    <row r="8" spans="1:57" ht="12.75">
      <c r="A8" s="126">
        <v>85</v>
      </c>
      <c r="B8" s="50" t="s">
        <v>273</v>
      </c>
      <c r="C8" s="50" t="s">
        <v>274</v>
      </c>
      <c r="D8" s="50" t="s">
        <v>211</v>
      </c>
      <c r="E8" s="50" t="s">
        <v>275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>
        <v>5</v>
      </c>
      <c r="U8" s="50"/>
      <c r="V8" s="50" t="s">
        <v>291</v>
      </c>
      <c r="W8" s="50"/>
      <c r="X8" s="50"/>
      <c r="Y8" s="50"/>
      <c r="Z8" s="50">
        <f>SUM(F8:Y8)</f>
        <v>5</v>
      </c>
      <c r="AA8" s="121">
        <v>999</v>
      </c>
      <c r="AB8" s="122">
        <f>Z8+AA8</f>
        <v>1004</v>
      </c>
      <c r="AC8" s="50"/>
      <c r="AD8" s="123">
        <f t="shared" si="0"/>
        <v>85</v>
      </c>
      <c r="AE8" s="123" t="str">
        <f t="shared" si="0"/>
        <v>Weusthof</v>
      </c>
      <c r="AF8" s="123" t="str">
        <f t="shared" si="0"/>
        <v>Mark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>
        <f>SUM(AG8:AZ8)</f>
        <v>0</v>
      </c>
      <c r="BB8" s="121">
        <v>176</v>
      </c>
      <c r="BC8" s="121">
        <f>BA8+BB8</f>
        <v>176</v>
      </c>
      <c r="BD8" s="122">
        <f>AB8+BC8</f>
        <v>1180</v>
      </c>
      <c r="BE8" s="101">
        <v>4</v>
      </c>
    </row>
    <row r="10" spans="1:58" ht="12.75">
      <c r="A10" s="57"/>
      <c r="P10" s="98" t="s">
        <v>26</v>
      </c>
      <c r="Z10" s="104" t="s">
        <v>27</v>
      </c>
      <c r="AA10" s="105" t="s">
        <v>28</v>
      </c>
      <c r="AB10" s="106" t="s">
        <v>29</v>
      </c>
      <c r="AE10" s="103"/>
      <c r="BA10" s="107" t="s">
        <v>27</v>
      </c>
      <c r="BB10" s="104" t="s">
        <v>28</v>
      </c>
      <c r="BC10" s="104" t="s">
        <v>27</v>
      </c>
      <c r="BD10" s="104" t="s">
        <v>29</v>
      </c>
      <c r="BE10" s="108" t="s">
        <v>38</v>
      </c>
      <c r="BF10" s="99"/>
    </row>
    <row r="11" spans="1:57" ht="12.75">
      <c r="A11" s="109"/>
      <c r="B11" s="58" t="s">
        <v>267</v>
      </c>
      <c r="C11" s="110"/>
      <c r="D11" s="110"/>
      <c r="E11" s="111"/>
      <c r="F11" s="112" t="s">
        <v>31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3" t="s">
        <v>32</v>
      </c>
      <c r="AA11" s="114" t="s">
        <v>33</v>
      </c>
      <c r="AB11" s="114" t="s">
        <v>34</v>
      </c>
      <c r="AD11" s="41"/>
      <c r="AE11" s="115" t="str">
        <f>B11</f>
        <v>4-Po</v>
      </c>
      <c r="AF11" s="111"/>
      <c r="AG11" s="112" t="s">
        <v>35</v>
      </c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6" t="s">
        <v>32</v>
      </c>
      <c r="BB11" s="113" t="s">
        <v>33</v>
      </c>
      <c r="BC11" s="113" t="s">
        <v>32</v>
      </c>
      <c r="BD11" s="113" t="s">
        <v>34</v>
      </c>
      <c r="BE11" s="57"/>
    </row>
    <row r="12" spans="1:57" ht="12.75">
      <c r="A12" s="104" t="s">
        <v>36</v>
      </c>
      <c r="B12" s="118" t="s">
        <v>37</v>
      </c>
      <c r="C12" s="118"/>
      <c r="D12" s="118"/>
      <c r="E12" s="118" t="s">
        <v>38</v>
      </c>
      <c r="F12" s="117">
        <v>1</v>
      </c>
      <c r="G12" s="117">
        <v>2</v>
      </c>
      <c r="H12" s="117">
        <v>3</v>
      </c>
      <c r="I12" s="117">
        <v>4</v>
      </c>
      <c r="J12" s="117">
        <v>5</v>
      </c>
      <c r="K12" s="117" t="s">
        <v>199</v>
      </c>
      <c r="L12" s="117" t="s">
        <v>200</v>
      </c>
      <c r="M12" s="117" t="s">
        <v>201</v>
      </c>
      <c r="N12" s="117" t="s">
        <v>203</v>
      </c>
      <c r="O12" s="117" t="s">
        <v>202</v>
      </c>
      <c r="P12" s="117">
        <v>7</v>
      </c>
      <c r="Q12" s="117">
        <v>8</v>
      </c>
      <c r="R12" s="117" t="s">
        <v>204</v>
      </c>
      <c r="S12" s="117" t="s">
        <v>205</v>
      </c>
      <c r="T12" s="117" t="s">
        <v>206</v>
      </c>
      <c r="U12" s="117" t="s">
        <v>207</v>
      </c>
      <c r="V12" s="117" t="s">
        <v>208</v>
      </c>
      <c r="W12" s="117">
        <v>10</v>
      </c>
      <c r="X12" s="117">
        <v>11</v>
      </c>
      <c r="Y12" s="117">
        <v>12</v>
      </c>
      <c r="Z12" s="113" t="s">
        <v>40</v>
      </c>
      <c r="AA12" s="114" t="s">
        <v>41</v>
      </c>
      <c r="AB12" s="114" t="s">
        <v>43</v>
      </c>
      <c r="AD12" s="118" t="s">
        <v>36</v>
      </c>
      <c r="AE12" s="119" t="s">
        <v>37</v>
      </c>
      <c r="AF12" s="118" t="s">
        <v>38</v>
      </c>
      <c r="AG12" s="117">
        <v>1</v>
      </c>
      <c r="AH12" s="117">
        <v>2</v>
      </c>
      <c r="AI12" s="117">
        <v>3</v>
      </c>
      <c r="AJ12" s="117">
        <v>4</v>
      </c>
      <c r="AK12" s="117">
        <v>5</v>
      </c>
      <c r="AL12" s="117" t="s">
        <v>199</v>
      </c>
      <c r="AM12" s="117" t="s">
        <v>200</v>
      </c>
      <c r="AN12" s="117" t="s">
        <v>201</v>
      </c>
      <c r="AO12" s="117" t="s">
        <v>203</v>
      </c>
      <c r="AP12" s="117" t="s">
        <v>202</v>
      </c>
      <c r="AQ12" s="117">
        <v>7</v>
      </c>
      <c r="AR12" s="117">
        <v>8</v>
      </c>
      <c r="AS12" s="117" t="s">
        <v>204</v>
      </c>
      <c r="AT12" s="117" t="s">
        <v>205</v>
      </c>
      <c r="AU12" s="117" t="s">
        <v>206</v>
      </c>
      <c r="AV12" s="117" t="s">
        <v>207</v>
      </c>
      <c r="AW12" s="117" t="s">
        <v>208</v>
      </c>
      <c r="AX12" s="117">
        <v>10</v>
      </c>
      <c r="AY12" s="117">
        <v>11</v>
      </c>
      <c r="AZ12" s="117">
        <v>12</v>
      </c>
      <c r="BA12" s="118"/>
      <c r="BB12" s="113" t="s">
        <v>41</v>
      </c>
      <c r="BC12" s="113" t="s">
        <v>44</v>
      </c>
      <c r="BD12" s="113" t="s">
        <v>45</v>
      </c>
      <c r="BE12" s="57"/>
    </row>
    <row r="13" spans="1:57" ht="12.75">
      <c r="A13" s="126">
        <v>82</v>
      </c>
      <c r="B13" s="50" t="s">
        <v>271</v>
      </c>
      <c r="C13" s="50" t="s">
        <v>160</v>
      </c>
      <c r="D13" s="50" t="s">
        <v>267</v>
      </c>
      <c r="E13" s="50" t="s">
        <v>272</v>
      </c>
      <c r="F13" s="50"/>
      <c r="G13" s="50"/>
      <c r="H13" s="50"/>
      <c r="I13" s="50">
        <v>5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>
        <f>SUM(F13:Y13)</f>
        <v>5</v>
      </c>
      <c r="AA13" s="121">
        <v>121.63</v>
      </c>
      <c r="AB13" s="122">
        <f>Z13+AA13</f>
        <v>126.63</v>
      </c>
      <c r="AC13" s="50"/>
      <c r="AD13" s="123">
        <f aca="true" t="shared" si="1" ref="AD13:AF16">A13</f>
        <v>82</v>
      </c>
      <c r="AE13" s="123" t="str">
        <f t="shared" si="1"/>
        <v>Boer, de</v>
      </c>
      <c r="AF13" s="123" t="str">
        <f t="shared" si="1"/>
        <v>Jan 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>
        <v>5</v>
      </c>
      <c r="AY13" s="50"/>
      <c r="AZ13" s="50"/>
      <c r="BA13" s="50">
        <f>SUM(AG13:AZ13)</f>
        <v>5</v>
      </c>
      <c r="BB13" s="121">
        <v>120.12</v>
      </c>
      <c r="BC13" s="121">
        <f>BA13+BB13</f>
        <v>125.12</v>
      </c>
      <c r="BD13" s="122">
        <f>AB13+BC13</f>
        <v>251.75</v>
      </c>
      <c r="BE13" s="146">
        <v>1</v>
      </c>
    </row>
    <row r="14" spans="1:57" ht="12.75">
      <c r="A14" s="126">
        <v>40</v>
      </c>
      <c r="B14" s="50" t="s">
        <v>110</v>
      </c>
      <c r="C14" s="50" t="s">
        <v>152</v>
      </c>
      <c r="D14" s="50" t="s">
        <v>267</v>
      </c>
      <c r="E14" s="50" t="s">
        <v>93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>
        <f>SUM(F14:Y14)</f>
        <v>0</v>
      </c>
      <c r="AA14" s="121">
        <v>129.06</v>
      </c>
      <c r="AB14" s="122">
        <f>Z14+AA14</f>
        <v>129.06</v>
      </c>
      <c r="AC14" s="50"/>
      <c r="AD14" s="123">
        <f t="shared" si="1"/>
        <v>40</v>
      </c>
      <c r="AE14" s="123" t="str">
        <f t="shared" si="1"/>
        <v>Hammink</v>
      </c>
      <c r="AF14" s="123" t="str">
        <f t="shared" si="1"/>
        <v>Marijke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>
        <f>SUM(AG14:AZ14)</f>
        <v>0</v>
      </c>
      <c r="BB14" s="121">
        <v>124.15</v>
      </c>
      <c r="BC14" s="121">
        <f>BA14+BB14</f>
        <v>124.15</v>
      </c>
      <c r="BD14" s="122">
        <f>AB14+BC14</f>
        <v>253.21</v>
      </c>
      <c r="BE14" s="57">
        <v>2</v>
      </c>
    </row>
    <row r="15" spans="1:57" ht="12.75">
      <c r="A15" s="126">
        <v>79</v>
      </c>
      <c r="B15" s="50" t="s">
        <v>268</v>
      </c>
      <c r="C15" s="50" t="s">
        <v>269</v>
      </c>
      <c r="D15" s="50" t="s">
        <v>267</v>
      </c>
      <c r="E15" s="50" t="s">
        <v>270</v>
      </c>
      <c r="F15" s="50"/>
      <c r="G15" s="50"/>
      <c r="H15" s="50"/>
      <c r="I15" s="50"/>
      <c r="J15" s="50"/>
      <c r="K15" s="50"/>
      <c r="L15" s="50"/>
      <c r="M15" s="50">
        <v>5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>
        <v>5</v>
      </c>
      <c r="Y15" s="50"/>
      <c r="Z15" s="50">
        <f>SUM(F15:Y15)</f>
        <v>10</v>
      </c>
      <c r="AA15" s="121">
        <v>138.36</v>
      </c>
      <c r="AB15" s="122">
        <f>Z15+AA15</f>
        <v>148.36</v>
      </c>
      <c r="AC15" s="50"/>
      <c r="AD15" s="123">
        <f t="shared" si="1"/>
        <v>79</v>
      </c>
      <c r="AE15" s="123" t="str">
        <f t="shared" si="1"/>
        <v>Bügener</v>
      </c>
      <c r="AF15" s="123" t="str">
        <f t="shared" si="1"/>
        <v>Michael 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>
        <f>SUM(AG15:AZ15)</f>
        <v>0</v>
      </c>
      <c r="BB15" s="121">
        <v>127.29</v>
      </c>
      <c r="BC15" s="121">
        <f>BA15+BB15</f>
        <v>127.29</v>
      </c>
      <c r="BD15" s="122">
        <f>AB15+BC15</f>
        <v>275.65000000000003</v>
      </c>
      <c r="BE15" s="57">
        <v>3</v>
      </c>
    </row>
    <row r="16" spans="1:57" ht="12.75">
      <c r="A16" s="67">
        <v>80</v>
      </c>
      <c r="B16" s="50" t="s">
        <v>153</v>
      </c>
      <c r="C16" s="50" t="s">
        <v>154</v>
      </c>
      <c r="D16" s="50" t="s">
        <v>267</v>
      </c>
      <c r="E16" s="50" t="s">
        <v>95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>
        <v>5</v>
      </c>
      <c r="U16" s="50"/>
      <c r="V16" s="50"/>
      <c r="W16" s="50"/>
      <c r="X16" s="50">
        <v>5</v>
      </c>
      <c r="Y16" s="50"/>
      <c r="Z16" s="50">
        <f>SUM(F16:Y16)</f>
        <v>10</v>
      </c>
      <c r="AA16" s="121">
        <v>142.53</v>
      </c>
      <c r="AB16" s="122">
        <f>Z16+AA16</f>
        <v>152.53</v>
      </c>
      <c r="AC16" s="50"/>
      <c r="AD16" s="123">
        <f t="shared" si="1"/>
        <v>80</v>
      </c>
      <c r="AE16" s="123" t="str">
        <f t="shared" si="1"/>
        <v>Mulder</v>
      </c>
      <c r="AF16" s="123" t="str">
        <f t="shared" si="1"/>
        <v>Eric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>
        <v>5</v>
      </c>
      <c r="BA16" s="50">
        <f>SUM(AG16:AZ16)</f>
        <v>5</v>
      </c>
      <c r="BB16" s="121">
        <v>139.2</v>
      </c>
      <c r="BC16" s="121">
        <f>BA16+BB16</f>
        <v>144.2</v>
      </c>
      <c r="BD16" s="122">
        <f>AB16+BC16</f>
        <v>296.73</v>
      </c>
      <c r="BE16" s="101">
        <v>4</v>
      </c>
    </row>
  </sheetData>
  <printOptions/>
  <pageMargins left="0.39" right="0.4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UserXP</cp:lastModifiedBy>
  <cp:lastPrinted>2013-12-07T19:05:41Z</cp:lastPrinted>
  <dcterms:created xsi:type="dcterms:W3CDTF">2006-10-28T11:58:12Z</dcterms:created>
  <dcterms:modified xsi:type="dcterms:W3CDTF">2013-12-07T19:12:00Z</dcterms:modified>
  <cp:category/>
  <cp:version/>
  <cp:contentType/>
  <cp:contentStatus/>
</cp:coreProperties>
</file>