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10920" firstSheet="1" activeTab="9"/>
  </bookViews>
  <sheets>
    <sheet name="Uitleg" sheetId="18" state="hidden" r:id="rId1"/>
    <sheet name="Twee pa" sheetId="9" r:id="rId2"/>
    <sheet name="Enk pa " sheetId="1" r:id="rId3"/>
    <sheet name="Enk po " sheetId="2" r:id="rId4"/>
    <sheet name="Twee po" sheetId="12" r:id="rId5"/>
    <sheet name="Langspan po" sheetId="7" r:id="rId6"/>
    <sheet name="Vier po" sheetId="16" r:id="rId7"/>
    <sheet name="vier pa" sheetId="20" r:id="rId8"/>
    <sheet name="Jeugd" sheetId="19" r:id="rId9"/>
    <sheet name="Finale" sheetId="5" r:id="rId10"/>
    <sheet name="Show" sheetId="21" r:id="rId11"/>
  </sheets>
  <definedNames>
    <definedName name="_xlnm._FilterDatabase" localSheetId="1" hidden="1">'Twee pa'!$A$5:$AV$21</definedName>
    <definedName name="_xlnm.Print_Area" localSheetId="2">'Enk pa '!$A$1:$AX$35</definedName>
    <definedName name="_xlnm.Print_Area" localSheetId="3">'Enk po '!$A$1:$BA$35</definedName>
    <definedName name="_xlnm.Print_Area" localSheetId="8">Jeugd!$A$1:$Z$15</definedName>
    <definedName name="_xlnm.Print_Area" localSheetId="5">'Langspan po'!$A$1:$AR$12</definedName>
    <definedName name="_xlnm.Print_Area" localSheetId="1">'Twee pa'!$A$1:$AV$21</definedName>
    <definedName name="_xlnm.Print_Area" localSheetId="4">'Twee po'!$A$1:$AZ$27</definedName>
    <definedName name="_xlnm.Print_Area" localSheetId="7">'vier pa'!$A$1:$AP$14</definedName>
    <definedName name="_xlnm.Print_Area" localSheetId="6">'Vier po'!$A$1:$AX$16</definedName>
  </definedNames>
  <calcPr calcId="145621"/>
</workbook>
</file>

<file path=xl/calcChain.xml><?xml version="1.0" encoding="utf-8"?>
<calcChain xmlns="http://schemas.openxmlformats.org/spreadsheetml/2006/main">
  <c r="W46" i="5"/>
  <c r="J16" i="21"/>
  <c r="J14"/>
  <c r="J12"/>
  <c r="J10"/>
  <c r="J8"/>
  <c r="Y14" i="19"/>
  <c r="Y8"/>
  <c r="Y9"/>
  <c r="Y12"/>
  <c r="Y11"/>
  <c r="Y13"/>
  <c r="Y10"/>
  <c r="Y15"/>
  <c r="W21" i="5" l="1"/>
  <c r="W19"/>
  <c r="W18"/>
  <c r="W22"/>
  <c r="AV31" i="2"/>
  <c r="Y31"/>
  <c r="AV30"/>
  <c r="Y30"/>
  <c r="AV26"/>
  <c r="Y26"/>
  <c r="AV29"/>
  <c r="Y29"/>
  <c r="AV33"/>
  <c r="Y33"/>
  <c r="AV16"/>
  <c r="Y16"/>
  <c r="AV20"/>
  <c r="Y20"/>
  <c r="AV28"/>
  <c r="Y28"/>
  <c r="AV10"/>
  <c r="Y10"/>
  <c r="AV8"/>
  <c r="Y8"/>
  <c r="AV22"/>
  <c r="Y22"/>
  <c r="AV11"/>
  <c r="Y11"/>
  <c r="AV27"/>
  <c r="Y27"/>
  <c r="AV17"/>
  <c r="Y17"/>
  <c r="AV19"/>
  <c r="Y19"/>
  <c r="AV21"/>
  <c r="Y21"/>
  <c r="AV9"/>
  <c r="Y9"/>
  <c r="AV13"/>
  <c r="Y13"/>
  <c r="AV25"/>
  <c r="Y25"/>
  <c r="AV12"/>
  <c r="Y12"/>
  <c r="AV14"/>
  <c r="Y14"/>
  <c r="AV15"/>
  <c r="Y15"/>
  <c r="AV32"/>
  <c r="Y32"/>
  <c r="AV24"/>
  <c r="Y24"/>
  <c r="AV18"/>
  <c r="Y18"/>
  <c r="AV23"/>
  <c r="Y23"/>
  <c r="AW23" l="1"/>
  <c r="AW18"/>
  <c r="AW24"/>
  <c r="AW32"/>
  <c r="AW15"/>
  <c r="AW14"/>
  <c r="AW12"/>
  <c r="AW25"/>
  <c r="AW13"/>
  <c r="AW9"/>
  <c r="AW21"/>
  <c r="AY18" s="1"/>
  <c r="AW19"/>
  <c r="AY19" s="1"/>
  <c r="AW17"/>
  <c r="AW27"/>
  <c r="AY21" s="1"/>
  <c r="AW11"/>
  <c r="AW22"/>
  <c r="AY23" s="1"/>
  <c r="AW8"/>
  <c r="AY24" s="1"/>
  <c r="AW10"/>
  <c r="AY25" s="1"/>
  <c r="AW28"/>
  <c r="AW20"/>
  <c r="AY27" s="1"/>
  <c r="AW16"/>
  <c r="AY28" s="1"/>
  <c r="AW33"/>
  <c r="AW29"/>
  <c r="AW26"/>
  <c r="AW30"/>
  <c r="AY32" s="1"/>
  <c r="AW31"/>
  <c r="AY33" s="1"/>
  <c r="AV37" i="1"/>
  <c r="Y37"/>
  <c r="AW37" s="1"/>
  <c r="AV36"/>
  <c r="AW36" s="1"/>
  <c r="Y36"/>
  <c r="AV35"/>
  <c r="Y35"/>
  <c r="AW35" s="1"/>
  <c r="AV34"/>
  <c r="AW34" s="1"/>
  <c r="Y34"/>
  <c r="AV33"/>
  <c r="Y33"/>
  <c r="AW33" s="1"/>
  <c r="AV32"/>
  <c r="AW32" s="1"/>
  <c r="Y32"/>
  <c r="AV31"/>
  <c r="Y31"/>
  <c r="AW31" s="1"/>
  <c r="AV30"/>
  <c r="AW30" s="1"/>
  <c r="Y30"/>
  <c r="AV29"/>
  <c r="Y29"/>
  <c r="AW29" s="1"/>
  <c r="AV28"/>
  <c r="AW28" s="1"/>
  <c r="Y28"/>
  <c r="AV27"/>
  <c r="Y27"/>
  <c r="AW27" s="1"/>
  <c r="AV26"/>
  <c r="AW26" s="1"/>
  <c r="Y26"/>
  <c r="AV25"/>
  <c r="Y25"/>
  <c r="AW25" s="1"/>
  <c r="AV24"/>
  <c r="AW24" s="1"/>
  <c r="Y24"/>
  <c r="AV23"/>
  <c r="Y23"/>
  <c r="AW23" s="1"/>
  <c r="AV22"/>
  <c r="AW22" s="1"/>
  <c r="Y22"/>
  <c r="AV21"/>
  <c r="Y21"/>
  <c r="AW21" s="1"/>
  <c r="AV20"/>
  <c r="AW20" s="1"/>
  <c r="Y20"/>
  <c r="AV19"/>
  <c r="Y19"/>
  <c r="AW19" s="1"/>
  <c r="AV18"/>
  <c r="AW18" s="1"/>
  <c r="Y18"/>
  <c r="AV17"/>
  <c r="Y17"/>
  <c r="AW17" s="1"/>
  <c r="AV15"/>
  <c r="AW15" s="1"/>
  <c r="Y15"/>
  <c r="AV14"/>
  <c r="Y14"/>
  <c r="AW14" s="1"/>
  <c r="AV13"/>
  <c r="AW13" s="1"/>
  <c r="Y13"/>
  <c r="AV12"/>
  <c r="Y12"/>
  <c r="AW12" s="1"/>
  <c r="AV11"/>
  <c r="AW11" s="1"/>
  <c r="Y11"/>
  <c r="AV10"/>
  <c r="Y10"/>
  <c r="AW10" s="1"/>
  <c r="AV9"/>
  <c r="AW9" s="1"/>
  <c r="Y9"/>
  <c r="AV8"/>
  <c r="Y8"/>
  <c r="AW8" s="1"/>
  <c r="AV23" i="9"/>
  <c r="AW23" s="1"/>
  <c r="Y23"/>
  <c r="AV22"/>
  <c r="AW22" s="1"/>
  <c r="Y22"/>
  <c r="AV21"/>
  <c r="AW21" s="1"/>
  <c r="Y21"/>
  <c r="AV20"/>
  <c r="AW20" s="1"/>
  <c r="Y20"/>
  <c r="AV19"/>
  <c r="AW19" s="1"/>
  <c r="Y19"/>
  <c r="AV18"/>
  <c r="AW18" s="1"/>
  <c r="Y18"/>
  <c r="AV17"/>
  <c r="AW17" s="1"/>
  <c r="Y17"/>
  <c r="AV16"/>
  <c r="AW16" s="1"/>
  <c r="Y16"/>
  <c r="AV15"/>
  <c r="AW15" s="1"/>
  <c r="Y15"/>
  <c r="AV14"/>
  <c r="AW14" s="1"/>
  <c r="Y14"/>
  <c r="AV13"/>
  <c r="AW13" s="1"/>
  <c r="Y13"/>
  <c r="AV11"/>
  <c r="AW11" s="1"/>
  <c r="Y11"/>
  <c r="AV10"/>
  <c r="AW10" s="1"/>
  <c r="Y10"/>
  <c r="AV9"/>
  <c r="AW9" s="1"/>
  <c r="Y9"/>
  <c r="AV8"/>
  <c r="AW8" s="1"/>
  <c r="Y8"/>
  <c r="AY31" i="2" l="1"/>
  <c r="AY30"/>
  <c r="AY29"/>
  <c r="AY26"/>
  <c r="AY22"/>
  <c r="AY20"/>
  <c r="AY17"/>
  <c r="AY16"/>
  <c r="AY13"/>
  <c r="AY12"/>
  <c r="AY15"/>
  <c r="AY14"/>
  <c r="AY11"/>
  <c r="AY10"/>
  <c r="AY9"/>
  <c r="AY8"/>
  <c r="AP8" i="7"/>
  <c r="AP9"/>
  <c r="AP10"/>
  <c r="AP11"/>
  <c r="AP12"/>
  <c r="V8"/>
  <c r="V9"/>
  <c r="V10"/>
  <c r="V11"/>
  <c r="V12"/>
  <c r="AV8" i="16"/>
  <c r="AV15"/>
  <c r="AV14"/>
  <c r="AV9"/>
  <c r="AV11"/>
  <c r="AV10"/>
  <c r="AV12"/>
  <c r="AV13"/>
  <c r="AV16"/>
  <c r="Y8"/>
  <c r="Y15"/>
  <c r="Y14"/>
  <c r="Y9"/>
  <c r="Y11"/>
  <c r="Y10"/>
  <c r="Y12"/>
  <c r="Y13"/>
  <c r="Y16"/>
  <c r="AW16" s="1"/>
  <c r="AV26" i="12"/>
  <c r="AV25"/>
  <c r="AV22"/>
  <c r="AV10"/>
  <c r="AV8"/>
  <c r="AV16"/>
  <c r="AV12"/>
  <c r="AV18"/>
  <c r="AV20"/>
  <c r="AV11"/>
  <c r="AV23"/>
  <c r="AV21"/>
  <c r="AV27"/>
  <c r="AV19"/>
  <c r="AV14"/>
  <c r="AV9"/>
  <c r="AV15"/>
  <c r="AV24"/>
  <c r="AV13"/>
  <c r="Y26"/>
  <c r="Y25"/>
  <c r="Y22"/>
  <c r="Y10"/>
  <c r="Y8"/>
  <c r="Y16"/>
  <c r="Y12"/>
  <c r="Y18"/>
  <c r="Y20"/>
  <c r="Y11"/>
  <c r="Y23"/>
  <c r="Y21"/>
  <c r="Y27"/>
  <c r="Y19"/>
  <c r="Y14"/>
  <c r="Y9"/>
  <c r="Y15"/>
  <c r="Y24"/>
  <c r="Y13"/>
  <c r="AV17"/>
  <c r="Y17"/>
  <c r="AQ12" i="7" l="1"/>
  <c r="AQ11"/>
  <c r="AQ10"/>
  <c r="AQ9"/>
  <c r="AQ8"/>
  <c r="AW17" i="12"/>
  <c r="AW8" i="16"/>
  <c r="AW15"/>
  <c r="AW12"/>
  <c r="AN8" i="20"/>
  <c r="U8"/>
  <c r="AN9"/>
  <c r="U9"/>
  <c r="AW13" i="16" l="1"/>
  <c r="AO9" i="20"/>
  <c r="AO8"/>
  <c r="AW26" i="12" l="1"/>
  <c r="AN13" i="20" l="1"/>
  <c r="AN14"/>
  <c r="U14"/>
  <c r="AN12"/>
  <c r="U12"/>
  <c r="AN11"/>
  <c r="U11"/>
  <c r="AN10"/>
  <c r="U10"/>
  <c r="U13"/>
  <c r="AW8" i="12"/>
  <c r="AW16"/>
  <c r="AW19"/>
  <c r="AW22"/>
  <c r="AW18"/>
  <c r="AW24"/>
  <c r="AW21"/>
  <c r="AY16" s="1"/>
  <c r="AW25"/>
  <c r="AY26" s="1"/>
  <c r="AW13"/>
  <c r="AW27"/>
  <c r="W11" i="5"/>
  <c r="W6"/>
  <c r="W9"/>
  <c r="W10"/>
  <c r="W7"/>
  <c r="W13"/>
  <c r="W12"/>
  <c r="W8"/>
  <c r="W20"/>
  <c r="W23"/>
  <c r="W24"/>
  <c r="W17"/>
  <c r="W28"/>
  <c r="W32"/>
  <c r="W29"/>
  <c r="W30"/>
  <c r="W31"/>
  <c r="W39"/>
  <c r="W37"/>
  <c r="W36"/>
  <c r="W38"/>
  <c r="W44"/>
  <c r="W45"/>
  <c r="W43"/>
  <c r="AW12" i="12"/>
  <c r="AY21" s="1"/>
  <c r="AO10" i="20" l="1"/>
  <c r="AO14"/>
  <c r="AO13"/>
  <c r="AY25" i="12"/>
  <c r="AY22"/>
  <c r="AY27"/>
  <c r="AW14" i="16"/>
  <c r="AW9"/>
  <c r="AO12" i="20"/>
  <c r="AO11"/>
  <c r="AW23" i="12"/>
  <c r="AY23" s="1"/>
  <c r="AW10"/>
  <c r="AY24" s="1"/>
  <c r="AW20"/>
  <c r="AY19" s="1"/>
  <c r="AW14"/>
  <c r="AY14" s="1"/>
  <c r="AW15"/>
  <c r="AW11"/>
  <c r="AW10" i="16"/>
  <c r="AY18" i="12"/>
  <c r="AW9"/>
  <c r="AW11" i="16"/>
  <c r="AY9" i="12" l="1"/>
  <c r="AY11"/>
  <c r="AY20"/>
  <c r="AY10"/>
  <c r="AY15"/>
  <c r="AY12"/>
  <c r="AY8"/>
  <c r="AY13"/>
  <c r="AY17"/>
</calcChain>
</file>

<file path=xl/sharedStrings.xml><?xml version="1.0" encoding="utf-8"?>
<sst xmlns="http://schemas.openxmlformats.org/spreadsheetml/2006/main" count="612" uniqueCount="310">
  <si>
    <t xml:space="preserve">Dip en Dap </t>
  </si>
  <si>
    <t xml:space="preserve"> </t>
  </si>
  <si>
    <t>Twee span pony's</t>
  </si>
  <si>
    <t xml:space="preserve">Lot </t>
  </si>
  <si>
    <t>Magic Power</t>
  </si>
  <si>
    <t>Wintura</t>
  </si>
  <si>
    <t>Icoon</t>
  </si>
  <si>
    <t xml:space="preserve">Lady Luna </t>
  </si>
  <si>
    <t>Boris en Romario</t>
  </si>
  <si>
    <t>Nr.</t>
  </si>
  <si>
    <t>Naam</t>
  </si>
  <si>
    <t>Gevallen ballen per hindernis</t>
  </si>
  <si>
    <t>(5 sec. per bal)</t>
  </si>
  <si>
    <t xml:space="preserve">Enkelspan </t>
  </si>
  <si>
    <t>strafsec.</t>
  </si>
  <si>
    <t>in hindernis</t>
  </si>
  <si>
    <t>div.</t>
  </si>
  <si>
    <t>tijd</t>
  </si>
  <si>
    <t>totaal</t>
  </si>
  <si>
    <t>sec.</t>
  </si>
  <si>
    <t>Eerste parcours</t>
  </si>
  <si>
    <r>
      <t>2</t>
    </r>
    <r>
      <rPr>
        <vertAlign val="superscript"/>
        <sz val="8"/>
        <rFont val="Arial"/>
        <family val="2"/>
      </rPr>
      <t xml:space="preserve">de </t>
    </r>
    <r>
      <rPr>
        <sz val="8"/>
        <rFont val="Arial"/>
        <family val="2"/>
      </rPr>
      <t>rit</t>
    </r>
  </si>
  <si>
    <r>
      <t>1</t>
    </r>
    <r>
      <rPr>
        <vertAlign val="superscript"/>
        <sz val="8"/>
        <rFont val="Arial"/>
        <family val="2"/>
      </rPr>
      <t>ste</t>
    </r>
    <r>
      <rPr>
        <sz val="8"/>
        <rFont val="Arial"/>
        <family val="2"/>
      </rPr>
      <t>+2</t>
    </r>
    <r>
      <rPr>
        <vertAlign val="superscript"/>
        <sz val="8"/>
        <rFont val="Arial"/>
        <family val="2"/>
      </rPr>
      <t>de</t>
    </r>
  </si>
  <si>
    <t>plaats</t>
  </si>
  <si>
    <r>
      <t>1</t>
    </r>
    <r>
      <rPr>
        <vertAlign val="superscript"/>
        <sz val="8"/>
        <rFont val="Arial"/>
        <family val="2"/>
      </rPr>
      <t xml:space="preserve">ste </t>
    </r>
    <r>
      <rPr>
        <sz val="8"/>
        <rFont val="Arial"/>
        <family val="2"/>
      </rPr>
      <t>rit</t>
    </r>
  </si>
  <si>
    <t>Tweede parcours</t>
  </si>
  <si>
    <t xml:space="preserve">1 Geef in kolom C t/m S aan welke ballen er gevallen zijn (eerste parcours) </t>
  </si>
  <si>
    <t>2 Geef in kolom T t/m V het aantal strafseconde in een hindernis aan</t>
  </si>
  <si>
    <t>3 Geef on kolom W eventuele andere strafseconden aan (zweep laten vallen o.i.d.)</t>
  </si>
  <si>
    <t>4 Geef in kolom X de tijd in</t>
  </si>
  <si>
    <t>5 In kolom Y wordt automatisch het totaal aantal strafseconden berekendberekend</t>
  </si>
  <si>
    <t>6 Doe het zelfde voor het 2de parcours</t>
  </si>
  <si>
    <t>7 In kolom AW wordt het totaal van de beide parcous berekend.</t>
  </si>
  <si>
    <t>8 Vervolgens alle data selecteren en sorteren op kolom AW dan vanzelf eerste plaats boven aan (laat ik nog zien als je niet weet hoe dat werkt :)</t>
  </si>
  <si>
    <t>9 Wanneer iemand bijvoorbeeld gediskwalifiseert wordt de cellen van de gevallen ballen mergen en omschrijven warom (bijvoorbeeld fout parcours) laat ik ook nog zien hoe dat werkt</t>
  </si>
  <si>
    <t>10 Als je deze pagina print past hij als het goed is precies op een A4, wel even checken of het dan allemaal nog lesbaar is:)</t>
  </si>
  <si>
    <t>Let op: de rode kolommen bevatten formules. Daar hoef je dus niets in te vullen!!</t>
  </si>
  <si>
    <t>Tweespan</t>
  </si>
  <si>
    <t>Langspan</t>
  </si>
  <si>
    <t>Vierspan</t>
  </si>
  <si>
    <t>Paard</t>
  </si>
  <si>
    <t>Pony</t>
  </si>
  <si>
    <t>Jeugd</t>
  </si>
  <si>
    <t>Enkelspan Paard</t>
  </si>
  <si>
    <t>Tweespan Pony</t>
  </si>
  <si>
    <t>Tweespan Paard</t>
  </si>
  <si>
    <t>Vierspan Pony</t>
  </si>
  <si>
    <t>Enkelspan Pony</t>
  </si>
  <si>
    <t>UITSLAG 11 okt.2014</t>
  </si>
  <si>
    <t>Arie Timmer</t>
  </si>
  <si>
    <t>Zanoeska</t>
  </si>
  <si>
    <t xml:space="preserve">Aad Borst </t>
  </si>
  <si>
    <t>Linda van de Horst</t>
  </si>
  <si>
    <t>Arjan van Noord</t>
  </si>
  <si>
    <t>Tony Gorissen</t>
  </si>
  <si>
    <t xml:space="preserve">Sydney </t>
  </si>
  <si>
    <t>Geert van Dijk</t>
  </si>
  <si>
    <t>Kimberley van Ede</t>
  </si>
  <si>
    <t>Bibi</t>
  </si>
  <si>
    <t>Ravell</t>
  </si>
  <si>
    <t>Mirjam Wage</t>
  </si>
  <si>
    <t>Kelly</t>
  </si>
  <si>
    <t>Ian van Dasselaar</t>
  </si>
  <si>
    <t xml:space="preserve">Tembo </t>
  </si>
  <si>
    <t>Pamela Schraal</t>
  </si>
  <si>
    <t xml:space="preserve">Peppie </t>
  </si>
  <si>
    <t xml:space="preserve">Linda Borst </t>
  </si>
  <si>
    <t xml:space="preserve">Gwen </t>
  </si>
  <si>
    <t xml:space="preserve">Roy Schattevoet </t>
  </si>
  <si>
    <t>Eclips Devlish Boy</t>
  </si>
  <si>
    <t xml:space="preserve">Richard van Dommelen </t>
  </si>
  <si>
    <t xml:space="preserve">Kees van de Beek </t>
  </si>
  <si>
    <t xml:space="preserve">Reanne van de Vijverhof </t>
  </si>
  <si>
    <t xml:space="preserve">Jaap de Vries </t>
  </si>
  <si>
    <t>Parade</t>
  </si>
  <si>
    <t>Chantal Vermerris</t>
  </si>
  <si>
    <t>Rapsodie</t>
  </si>
  <si>
    <t>Linda Oudshoorn</t>
  </si>
  <si>
    <t xml:space="preserve">Ronaldo </t>
  </si>
  <si>
    <t>Johan de Hoop</t>
  </si>
  <si>
    <t>Silvester</t>
  </si>
  <si>
    <t>Constant Hendriks</t>
  </si>
  <si>
    <t>Dantes Daido</t>
  </si>
  <si>
    <t xml:space="preserve">Charlotte van Zeelt </t>
  </si>
  <si>
    <t xml:space="preserve">Luca </t>
  </si>
  <si>
    <t>Demi van den Brink</t>
  </si>
  <si>
    <t xml:space="preserve">Calvin </t>
  </si>
  <si>
    <t>Jelle</t>
  </si>
  <si>
    <t>Fleur</t>
  </si>
  <si>
    <t>Jan van de Beek</t>
  </si>
  <si>
    <t>Diamond</t>
  </si>
  <si>
    <t xml:space="preserve">Geke Ravenhorst-Gijtenbeek </t>
  </si>
  <si>
    <t>Max en Gentleman</t>
  </si>
  <si>
    <t xml:space="preserve">Jubilee en Ankie </t>
  </si>
  <si>
    <t xml:space="preserve">Ries Brouwer </t>
  </si>
  <si>
    <t xml:space="preserve">Sammy-Jo en Cazan </t>
  </si>
  <si>
    <t>Yvonne Haverhoek</t>
  </si>
  <si>
    <t xml:space="preserve">Twinkie en Vanaty </t>
  </si>
  <si>
    <t>Ariena Kleijer</t>
  </si>
  <si>
    <t>Aristo en Andreas</t>
  </si>
  <si>
    <t>Gerben van de Berkt</t>
  </si>
  <si>
    <t>Picco en Rocco</t>
  </si>
  <si>
    <t>Danielle van de Vlis</t>
  </si>
  <si>
    <t xml:space="preserve">Matcho en Rambo </t>
  </si>
  <si>
    <t>Annette Neijenhuis</t>
  </si>
  <si>
    <t>Nathascha en Wytske</t>
  </si>
  <si>
    <t>Pieter Douma</t>
  </si>
  <si>
    <t xml:space="preserve">Sjors en Kyara </t>
  </si>
  <si>
    <t>Cees Wijntjes</t>
  </si>
  <si>
    <t>Andre Mijnssen</t>
  </si>
  <si>
    <t>Joris Schoonderbeek</t>
  </si>
  <si>
    <t>Fender en Ytzenn</t>
  </si>
  <si>
    <t>Sjoerd Lenssen</t>
  </si>
  <si>
    <t>Fred en Menza</t>
  </si>
  <si>
    <t>Ton van der Ven</t>
  </si>
  <si>
    <t xml:space="preserve">Willi Rossy en Marco </t>
  </si>
  <si>
    <t>Wout Kok</t>
  </si>
  <si>
    <t>Alfred en Benno</t>
  </si>
  <si>
    <t>Melanie van de Bunt</t>
  </si>
  <si>
    <t>Noram en Sylvester</t>
  </si>
  <si>
    <t>Stefan van der Graaff</t>
  </si>
  <si>
    <t xml:space="preserve">Hurby en Luuk </t>
  </si>
  <si>
    <t xml:space="preserve">Saskia Lems </t>
  </si>
  <si>
    <t>Samantha en Penotti</t>
  </si>
  <si>
    <t>Denise van de Brink</t>
  </si>
  <si>
    <t xml:space="preserve">Sam en Trail </t>
  </si>
  <si>
    <t>Gabrielle Cuijpers</t>
  </si>
  <si>
    <t xml:space="preserve">Coco en Nino </t>
  </si>
  <si>
    <t>Nico Avezaath</t>
  </si>
  <si>
    <t>Appie en Amigo</t>
  </si>
  <si>
    <t>Gerard Hoeksma</t>
  </si>
  <si>
    <t xml:space="preserve">Blits en Fantasy ( Black ) </t>
  </si>
  <si>
    <t>John van Dorrestein</t>
  </si>
  <si>
    <t>Tomba en Kjeld</t>
  </si>
  <si>
    <t>Ronald ten Brummelhuis</t>
  </si>
  <si>
    <t xml:space="preserve">Sigrid en Moontje </t>
  </si>
  <si>
    <t>Leen Wisseloo</t>
  </si>
  <si>
    <t>Paard en Pony</t>
  </si>
  <si>
    <t>Emma van Jaarveld, 13 jaar</t>
  </si>
  <si>
    <t>Ilroy</t>
  </si>
  <si>
    <t>Marit de Hoop, 11 jaar</t>
  </si>
  <si>
    <t>Siebe ten Brummelhuis, 10 jaar</t>
  </si>
  <si>
    <t>Sigrid</t>
  </si>
  <si>
    <t>Ventje</t>
  </si>
  <si>
    <t xml:space="preserve">Milou Jasperse, 8 jaar </t>
  </si>
  <si>
    <t>Gerrit</t>
  </si>
  <si>
    <t>Anouk van Beek, 11 jaar</t>
  </si>
  <si>
    <t xml:space="preserve">Mathijs van Jaarveld, 11 jaar </t>
  </si>
  <si>
    <t>Populus</t>
  </si>
  <si>
    <t>Uitslagen Finale 2014</t>
  </si>
  <si>
    <t>Tom Leys</t>
  </si>
  <si>
    <t>Kitty, Orlando, Latoya en Mon Ami</t>
  </si>
  <si>
    <t xml:space="preserve">Hans Heus </t>
  </si>
  <si>
    <t xml:space="preserve">Horus, Kiss, Vince en Barry </t>
  </si>
  <si>
    <t>Huib Pater</t>
  </si>
  <si>
    <t xml:space="preserve">Balou, Zantos, Uniek en Whisper </t>
  </si>
  <si>
    <t>Bruno Taveniers</t>
  </si>
  <si>
    <t>Uno, Tuenes, Amarone en Breezer</t>
  </si>
  <si>
    <t>Glenn Geerts</t>
  </si>
  <si>
    <t>Antonio, Scampolo, Red en Zyzo</t>
  </si>
  <si>
    <t>Theo Timmerman</t>
  </si>
  <si>
    <t xml:space="preserve">Nivo, Congo, Bomus Z en Mester </t>
  </si>
  <si>
    <t>Wout van Veluw</t>
  </si>
  <si>
    <t xml:space="preserve">Caron, Cassidy, Odillo en Carris </t>
  </si>
  <si>
    <t xml:space="preserve">Arie van Zanten </t>
  </si>
  <si>
    <t xml:space="preserve">Moon, Iris, Tango en Frosie </t>
  </si>
  <si>
    <t>Simone Dubbeldam - Bruys</t>
  </si>
  <si>
    <t xml:space="preserve">Odette, Papaver, Zorro en Ans </t>
  </si>
  <si>
    <t>Gerco van Tuijl</t>
  </si>
  <si>
    <t xml:space="preserve">Rakker, Wally, Shadow en Killlian </t>
  </si>
  <si>
    <t>H.J. Beekhuiszen</t>
  </si>
  <si>
    <t xml:space="preserve">Tornado, Snow, Storm, Hagel </t>
  </si>
  <si>
    <t xml:space="preserve">Jan de Boer </t>
  </si>
  <si>
    <t>Jumanji, Laphroaig, Alezan en Matador</t>
  </si>
  <si>
    <t>René Limpens</t>
  </si>
  <si>
    <t>Kanjer, Binky, Elmo en Twister</t>
  </si>
  <si>
    <t>Piet Doorn</t>
  </si>
  <si>
    <t xml:space="preserve">Alex, Sander, Mano en Enrico </t>
  </si>
  <si>
    <t>Aart van de Kamp</t>
  </si>
  <si>
    <t>Winnie, Nico, Amber en Tooske</t>
  </si>
  <si>
    <t>Aart Hamstra</t>
  </si>
  <si>
    <t xml:space="preserve">Benji en Windor </t>
  </si>
  <si>
    <t>Brian Bing</t>
  </si>
  <si>
    <t xml:space="preserve">Mendes en Salinero </t>
  </si>
  <si>
    <t>Kees van Tuijl</t>
  </si>
  <si>
    <t>Lady en Jack</t>
  </si>
  <si>
    <t>John Smit</t>
  </si>
  <si>
    <t>Riachio en Amor</t>
  </si>
  <si>
    <t>Eduard vd Ven</t>
  </si>
  <si>
    <t>Riekle en Evert</t>
  </si>
  <si>
    <t>Evert van Loenen</t>
  </si>
  <si>
    <t xml:space="preserve">Kees en Onno </t>
  </si>
  <si>
    <t>Cees Meel</t>
  </si>
  <si>
    <t>Olivia en Rianne</t>
  </si>
  <si>
    <t>Bud de Gooijer</t>
  </si>
  <si>
    <t>HC Cadans en Cornel</t>
  </si>
  <si>
    <t xml:space="preserve">Gerte  Hoogewerf </t>
  </si>
  <si>
    <t>Max en Dindo</t>
  </si>
  <si>
    <t xml:space="preserve">Zyon en Alwin </t>
  </si>
  <si>
    <t>Ad van Zandwijk</t>
  </si>
  <si>
    <t>Arco en Alex</t>
  </si>
  <si>
    <t>Wim van Elteren</t>
  </si>
  <si>
    <t>Joke en Elke</t>
  </si>
  <si>
    <t>Christiaan Peek</t>
  </si>
  <si>
    <t xml:space="preserve">Simon en Timo </t>
  </si>
  <si>
    <t>Rob van Vogelpoel</t>
  </si>
  <si>
    <t>Jetske en Hiska</t>
  </si>
  <si>
    <t>Jan Toepoel</t>
  </si>
  <si>
    <t>Noeska en Zylaska</t>
  </si>
  <si>
    <t>Gediskwalificeerd</t>
  </si>
  <si>
    <t>Stephanie de Groot</t>
  </si>
  <si>
    <t>Whisper</t>
  </si>
  <si>
    <t>Jan Bijeman</t>
  </si>
  <si>
    <t xml:space="preserve">Samor </t>
  </si>
  <si>
    <t>Jaap van de Horst</t>
  </si>
  <si>
    <t>Zorro</t>
  </si>
  <si>
    <t>Wim de Groot</t>
  </si>
  <si>
    <t>Bevina MH</t>
  </si>
  <si>
    <t>Pieter Karelse</t>
  </si>
  <si>
    <t>Woppy</t>
  </si>
  <si>
    <t>Maurice Verkerk</t>
  </si>
  <si>
    <t>Zazou</t>
  </si>
  <si>
    <t xml:space="preserve">Valentino </t>
  </si>
  <si>
    <t>Petra de Graaf</t>
  </si>
  <si>
    <t>Andor</t>
  </si>
  <si>
    <t>Richard Urgert</t>
  </si>
  <si>
    <t xml:space="preserve">Nika </t>
  </si>
  <si>
    <t xml:space="preserve">Henri Bast  </t>
  </si>
  <si>
    <t>Tivoli F</t>
  </si>
  <si>
    <t>Storm Koot</t>
  </si>
  <si>
    <t>Bosall</t>
  </si>
  <si>
    <t xml:space="preserve">Kees van Baaren </t>
  </si>
  <si>
    <t xml:space="preserve">Elroy </t>
  </si>
  <si>
    <t xml:space="preserve">Patrick van Zoest </t>
  </si>
  <si>
    <t>Fanny</t>
  </si>
  <si>
    <t xml:space="preserve">Ed Mink </t>
  </si>
  <si>
    <t>Egel</t>
  </si>
  <si>
    <t>Arie Dibbits</t>
  </si>
  <si>
    <t>Dynamo</t>
  </si>
  <si>
    <t>Merel</t>
  </si>
  <si>
    <t xml:space="preserve">Brenda Brouwer </t>
  </si>
  <si>
    <t>Whitny</t>
  </si>
  <si>
    <t xml:space="preserve">Peter-Jan Nijhof </t>
  </si>
  <si>
    <t>Zorinda</t>
  </si>
  <si>
    <t>Marjan Klomp</t>
  </si>
  <si>
    <t>Pilot</t>
  </si>
  <si>
    <t>Bert van den Hater</t>
  </si>
  <si>
    <t>Bertje-H</t>
  </si>
  <si>
    <t>Wim Verwey</t>
  </si>
  <si>
    <t>Tieme</t>
  </si>
  <si>
    <t xml:space="preserve">Teus Slob </t>
  </si>
  <si>
    <t xml:space="preserve">Brand </t>
  </si>
  <si>
    <t>Willem Doornkamp</t>
  </si>
  <si>
    <t>Lance</t>
  </si>
  <si>
    <t>Ronald Tomassen</t>
  </si>
  <si>
    <t xml:space="preserve">Sheikhan-H </t>
  </si>
  <si>
    <t xml:space="preserve">Wilco Fabrie </t>
  </si>
  <si>
    <t>Calgary</t>
  </si>
  <si>
    <t>Marijke Kwint</t>
  </si>
  <si>
    <t xml:space="preserve">Amigo </t>
  </si>
  <si>
    <t>Calvin van Vogelpoel</t>
  </si>
  <si>
    <t>Ciske</t>
  </si>
  <si>
    <t xml:space="preserve">Simone van Hoepen </t>
  </si>
  <si>
    <t xml:space="preserve">Justiciero </t>
  </si>
  <si>
    <t>Gijs de Raad</t>
  </si>
  <si>
    <t xml:space="preserve">Salando </t>
  </si>
  <si>
    <t>Valentino</t>
  </si>
  <si>
    <t>Samor</t>
  </si>
  <si>
    <t>Plaatsing</t>
  </si>
  <si>
    <t xml:space="preserve">Anne Greet Zaayer </t>
  </si>
  <si>
    <t>Lady en Lack</t>
  </si>
  <si>
    <t>Mendes en Salinero</t>
  </si>
  <si>
    <t>Benji en Windor</t>
  </si>
  <si>
    <t>Siebren Eversdijk 13jr</t>
  </si>
  <si>
    <t>Maud Jasperse 12jr</t>
  </si>
  <si>
    <t>Hans van Dunschoten</t>
  </si>
  <si>
    <t xml:space="preserve">Peter Baars </t>
  </si>
  <si>
    <t>Plaats</t>
  </si>
  <si>
    <t xml:space="preserve">Anne Schievink 14 jaar </t>
  </si>
  <si>
    <t xml:space="preserve">Jelle Leliveld 11 jaar </t>
  </si>
  <si>
    <t>Lesly en Bariska 2 span</t>
  </si>
  <si>
    <t xml:space="preserve">Mystery, Bento 2 span </t>
  </si>
  <si>
    <t>Mini Major springen</t>
  </si>
  <si>
    <t>Naam:</t>
  </si>
  <si>
    <t>Ft.</t>
  </si>
  <si>
    <t>Totaal</t>
  </si>
  <si>
    <t>Lara</t>
  </si>
  <si>
    <t>Bredewoud</t>
  </si>
  <si>
    <t>Bent</t>
  </si>
  <si>
    <t>Verhart</t>
  </si>
  <si>
    <t>Giovani</t>
  </si>
  <si>
    <t>Romano</t>
  </si>
  <si>
    <t>Isabel</t>
  </si>
  <si>
    <t>Geurts</t>
  </si>
  <si>
    <t>Zaira v</t>
  </si>
  <si>
    <t>Vliet</t>
  </si>
  <si>
    <t>Geogina</t>
  </si>
  <si>
    <t>Goedee</t>
  </si>
  <si>
    <t>Voorhout</t>
  </si>
  <si>
    <t>Jessy</t>
  </si>
  <si>
    <t>Tewis</t>
  </si>
  <si>
    <t>Lisa</t>
  </si>
  <si>
    <t xml:space="preserve">Amy </t>
  </si>
  <si>
    <t>Hendrik Jan Beekhuiszen</t>
  </si>
  <si>
    <t>Marloes</t>
  </si>
  <si>
    <t>plaatsing</t>
  </si>
  <si>
    <t>Rene Schuiling</t>
  </si>
  <si>
    <t>Aron,Tess, Ravel, Casper</t>
  </si>
  <si>
    <t>Tijd</t>
  </si>
  <si>
    <t>Savannah en Valetta</t>
  </si>
</sst>
</file>

<file path=xl/styles.xml><?xml version="1.0" encoding="utf-8"?>
<styleSheet xmlns="http://schemas.openxmlformats.org/spreadsheetml/2006/main">
  <fonts count="18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8"/>
      <color rgb="FFFF0000"/>
      <name val="Arial"/>
      <family val="2"/>
    </font>
    <font>
      <i/>
      <sz val="10"/>
      <name val="Arial "/>
    </font>
    <font>
      <sz val="14"/>
      <color theme="1"/>
      <name val="Calibri"/>
      <family val="2"/>
      <scheme val="minor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499984740745262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5" xfId="0" applyFont="1" applyFill="1" applyBorder="1"/>
    <xf numFmtId="0" fontId="1" fillId="0" borderId="3" xfId="0" applyFont="1" applyFill="1" applyBorder="1"/>
    <xf numFmtId="0" fontId="0" fillId="0" borderId="1" xfId="0" applyFill="1" applyBorder="1"/>
    <xf numFmtId="0" fontId="0" fillId="0" borderId="0" xfId="0" applyFill="1"/>
    <xf numFmtId="0" fontId="2" fillId="0" borderId="6" xfId="0" applyFont="1" applyBorder="1"/>
    <xf numFmtId="0" fontId="0" fillId="0" borderId="8" xfId="0" applyFill="1" applyBorder="1"/>
    <xf numFmtId="0" fontId="2" fillId="0" borderId="9" xfId="0" applyFont="1" applyBorder="1"/>
    <xf numFmtId="0" fontId="0" fillId="0" borderId="10" xfId="0" applyFill="1" applyBorder="1"/>
    <xf numFmtId="0" fontId="1" fillId="0" borderId="9" xfId="0" applyFont="1" applyBorder="1"/>
    <xf numFmtId="0" fontId="1" fillId="0" borderId="11" xfId="0" applyFont="1" applyBorder="1"/>
    <xf numFmtId="0" fontId="1" fillId="0" borderId="0" xfId="0" applyFont="1" applyFill="1" applyBorder="1"/>
    <xf numFmtId="0" fontId="1" fillId="0" borderId="4" xfId="0" applyFont="1" applyFill="1" applyBorder="1"/>
    <xf numFmtId="0" fontId="1" fillId="0" borderId="12" xfId="0" applyFont="1" applyFill="1" applyBorder="1"/>
    <xf numFmtId="0" fontId="2" fillId="0" borderId="6" xfId="0" applyFont="1" applyFill="1" applyBorder="1"/>
    <xf numFmtId="0" fontId="2" fillId="0" borderId="9" xfId="0" applyFont="1" applyFill="1" applyBorder="1"/>
    <xf numFmtId="0" fontId="0" fillId="0" borderId="0" xfId="0" applyFill="1" applyBorder="1"/>
    <xf numFmtId="2" fontId="1" fillId="0" borderId="1" xfId="0" applyNumberFormat="1" applyFont="1" applyBorder="1"/>
    <xf numFmtId="2" fontId="0" fillId="0" borderId="0" xfId="0" applyNumberFormat="1" applyBorder="1"/>
    <xf numFmtId="2" fontId="0" fillId="0" borderId="1" xfId="0" applyNumberFormat="1" applyBorder="1"/>
    <xf numFmtId="2" fontId="1" fillId="0" borderId="4" xfId="0" applyNumberFormat="1" applyFont="1" applyBorder="1"/>
    <xf numFmtId="2" fontId="0" fillId="0" borderId="0" xfId="0" applyNumberFormat="1"/>
    <xf numFmtId="2" fontId="4" fillId="0" borderId="1" xfId="0" applyNumberFormat="1" applyFont="1" applyFill="1" applyBorder="1"/>
    <xf numFmtId="2" fontId="4" fillId="0" borderId="4" xfId="0" applyNumberFormat="1" applyFont="1" applyFill="1" applyBorder="1"/>
    <xf numFmtId="2" fontId="4" fillId="0" borderId="0" xfId="0" applyNumberFormat="1" applyFont="1" applyFill="1" applyBorder="1"/>
    <xf numFmtId="2" fontId="4" fillId="0" borderId="0" xfId="0" applyNumberFormat="1" applyFont="1" applyFill="1"/>
    <xf numFmtId="2" fontId="0" fillId="0" borderId="1" xfId="0" applyNumberFormat="1" applyFill="1" applyBorder="1"/>
    <xf numFmtId="2" fontId="1" fillId="0" borderId="1" xfId="0" applyNumberFormat="1" applyFont="1" applyFill="1" applyBorder="1"/>
    <xf numFmtId="2" fontId="1" fillId="0" borderId="4" xfId="0" applyNumberFormat="1" applyFont="1" applyFill="1" applyBorder="1"/>
    <xf numFmtId="2" fontId="0" fillId="0" borderId="0" xfId="0" applyNumberFormat="1" applyFill="1"/>
    <xf numFmtId="2" fontId="1" fillId="0" borderId="13" xfId="0" applyNumberFormat="1" applyFont="1" applyFill="1" applyBorder="1"/>
    <xf numFmtId="2" fontId="1" fillId="0" borderId="14" xfId="0" applyNumberFormat="1" applyFont="1" applyFill="1" applyBorder="1"/>
    <xf numFmtId="2" fontId="1" fillId="0" borderId="15" xfId="0" applyNumberFormat="1" applyFont="1" applyFill="1" applyBorder="1"/>
    <xf numFmtId="2" fontId="1" fillId="0" borderId="0" xfId="0" applyNumberFormat="1" applyFont="1" applyFill="1"/>
    <xf numFmtId="0" fontId="1" fillId="0" borderId="16" xfId="0" applyFont="1" applyBorder="1"/>
    <xf numFmtId="2" fontId="1" fillId="0" borderId="16" xfId="0" applyNumberFormat="1" applyFont="1" applyBorder="1"/>
    <xf numFmtId="2" fontId="4" fillId="0" borderId="16" xfId="0" applyNumberFormat="1" applyFont="1" applyFill="1" applyBorder="1"/>
    <xf numFmtId="2" fontId="1" fillId="0" borderId="16" xfId="0" applyNumberFormat="1" applyFont="1" applyFill="1" applyBorder="1"/>
    <xf numFmtId="0" fontId="1" fillId="0" borderId="16" xfId="0" applyFont="1" applyFill="1" applyBorder="1"/>
    <xf numFmtId="0" fontId="0" fillId="0" borderId="16" xfId="0" applyBorder="1"/>
    <xf numFmtId="2" fontId="0" fillId="0" borderId="0" xfId="0" applyNumberFormat="1" applyFill="1" applyBorder="1"/>
    <xf numFmtId="2" fontId="4" fillId="0" borderId="17" xfId="0" applyNumberFormat="1" applyFont="1" applyFill="1" applyBorder="1"/>
    <xf numFmtId="2" fontId="4" fillId="0" borderId="18" xfId="0" applyNumberFormat="1" applyFont="1" applyFill="1" applyBorder="1"/>
    <xf numFmtId="2" fontId="1" fillId="0" borderId="0" xfId="0" applyNumberFormat="1" applyFont="1" applyBorder="1"/>
    <xf numFmtId="0" fontId="2" fillId="0" borderId="0" xfId="0" applyFont="1" applyFill="1" applyBorder="1"/>
    <xf numFmtId="2" fontId="1" fillId="0" borderId="19" xfId="0" applyNumberFormat="1" applyFont="1" applyFill="1" applyBorder="1"/>
    <xf numFmtId="0" fontId="0" fillId="0" borderId="16" xfId="0" applyFill="1" applyBorder="1"/>
    <xf numFmtId="0" fontId="1" fillId="0" borderId="20" xfId="0" applyFont="1" applyFill="1" applyBorder="1"/>
    <xf numFmtId="0" fontId="2" fillId="0" borderId="16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16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2" fontId="4" fillId="3" borderId="16" xfId="0" applyNumberFormat="1" applyFont="1" applyFill="1" applyBorder="1"/>
    <xf numFmtId="0" fontId="2" fillId="0" borderId="22" xfId="0" applyFont="1" applyBorder="1"/>
    <xf numFmtId="0" fontId="2" fillId="0" borderId="0" xfId="0" applyFont="1" applyBorder="1"/>
    <xf numFmtId="0" fontId="5" fillId="0" borderId="1" xfId="0" applyFont="1" applyBorder="1"/>
    <xf numFmtId="0" fontId="2" fillId="0" borderId="22" xfId="0" applyFont="1" applyFill="1" applyBorder="1"/>
    <xf numFmtId="0" fontId="1" fillId="0" borderId="3" xfId="0" applyFont="1" applyBorder="1" applyAlignment="1">
      <alignment horizontal="center"/>
    </xf>
    <xf numFmtId="0" fontId="0" fillId="0" borderId="16" xfId="0" applyBorder="1" applyAlignment="1">
      <alignment horizontal="center"/>
    </xf>
    <xf numFmtId="2" fontId="1" fillId="0" borderId="16" xfId="0" applyNumberFormat="1" applyFont="1" applyBorder="1" applyAlignment="1">
      <alignment horizontal="center"/>
    </xf>
    <xf numFmtId="2" fontId="0" fillId="0" borderId="0" xfId="0" applyNumberFormat="1" applyBorder="1" applyAlignment="1">
      <alignment shrinkToFit="1"/>
    </xf>
    <xf numFmtId="2" fontId="0" fillId="0" borderId="1" xfId="0" applyNumberFormat="1" applyBorder="1" applyAlignment="1">
      <alignment shrinkToFit="1"/>
    </xf>
    <xf numFmtId="2" fontId="1" fillId="0" borderId="1" xfId="0" applyNumberFormat="1" applyFont="1" applyBorder="1" applyAlignment="1">
      <alignment shrinkToFit="1"/>
    </xf>
    <xf numFmtId="2" fontId="1" fillId="0" borderId="4" xfId="0" applyNumberFormat="1" applyFont="1" applyBorder="1" applyAlignment="1">
      <alignment shrinkToFit="1"/>
    </xf>
    <xf numFmtId="2" fontId="1" fillId="0" borderId="16" xfId="0" applyNumberFormat="1" applyFont="1" applyBorder="1" applyAlignment="1">
      <alignment shrinkToFit="1"/>
    </xf>
    <xf numFmtId="2" fontId="0" fillId="0" borderId="0" xfId="0" applyNumberFormat="1" applyAlignment="1">
      <alignment shrinkToFit="1"/>
    </xf>
    <xf numFmtId="2" fontId="1" fillId="3" borderId="16" xfId="0" applyNumberFormat="1" applyFont="1" applyFill="1" applyBorder="1" applyAlignment="1">
      <alignment shrinkToFit="1"/>
    </xf>
    <xf numFmtId="0" fontId="1" fillId="0" borderId="5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2" fontId="1" fillId="0" borderId="16" xfId="0" applyNumberFormat="1" applyFont="1" applyFill="1" applyBorder="1" applyAlignment="1">
      <alignment shrinkToFit="1"/>
    </xf>
    <xf numFmtId="2" fontId="1" fillId="0" borderId="0" xfId="0" applyNumberFormat="1" applyFont="1" applyFill="1" applyAlignment="1">
      <alignment shrinkToFit="1"/>
    </xf>
    <xf numFmtId="2" fontId="1" fillId="4" borderId="16" xfId="0" applyNumberFormat="1" applyFont="1" applyFill="1" applyBorder="1" applyAlignment="1">
      <alignment shrinkToFit="1"/>
    </xf>
    <xf numFmtId="2" fontId="1" fillId="4" borderId="16" xfId="0" applyNumberFormat="1" applyFont="1" applyFill="1" applyBorder="1"/>
    <xf numFmtId="0" fontId="1" fillId="3" borderId="16" xfId="0" applyFont="1" applyFill="1" applyBorder="1" applyAlignment="1">
      <alignment shrinkToFit="1"/>
    </xf>
    <xf numFmtId="0" fontId="6" fillId="0" borderId="0" xfId="0" applyFont="1"/>
    <xf numFmtId="0" fontId="1" fillId="0" borderId="4" xfId="0" applyFont="1" applyBorder="1" applyAlignment="1">
      <alignment horizontal="center"/>
    </xf>
    <xf numFmtId="0" fontId="0" fillId="5" borderId="16" xfId="0" applyFill="1" applyBorder="1"/>
    <xf numFmtId="0" fontId="1" fillId="5" borderId="16" xfId="0" applyFont="1" applyFill="1" applyBorder="1"/>
    <xf numFmtId="0" fontId="1" fillId="0" borderId="20" xfId="0" applyFont="1" applyBorder="1"/>
    <xf numFmtId="0" fontId="1" fillId="5" borderId="16" xfId="0" applyFont="1" applyFill="1" applyBorder="1" applyAlignment="1">
      <alignment shrinkToFit="1"/>
    </xf>
    <xf numFmtId="0" fontId="1" fillId="5" borderId="16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5" fillId="0" borderId="0" xfId="0" applyFont="1"/>
    <xf numFmtId="0" fontId="1" fillId="6" borderId="16" xfId="0" applyFont="1" applyFill="1" applyBorder="1"/>
    <xf numFmtId="2" fontId="1" fillId="6" borderId="16" xfId="0" applyNumberFormat="1" applyFont="1" applyFill="1" applyBorder="1"/>
    <xf numFmtId="0" fontId="2" fillId="7" borderId="16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6" borderId="1" xfId="0" applyFont="1" applyFill="1" applyBorder="1"/>
    <xf numFmtId="0" fontId="1" fillId="6" borderId="0" xfId="0" applyFont="1" applyFill="1" applyBorder="1"/>
    <xf numFmtId="0" fontId="1" fillId="6" borderId="1" xfId="0" applyFont="1" applyFill="1" applyBorder="1" applyAlignment="1">
      <alignment shrinkToFit="1"/>
    </xf>
    <xf numFmtId="0" fontId="1" fillId="6" borderId="0" xfId="0" applyFont="1" applyFill="1" applyBorder="1" applyAlignment="1">
      <alignment shrinkToFit="1"/>
    </xf>
    <xf numFmtId="0" fontId="7" fillId="0" borderId="6" xfId="0" applyFont="1" applyBorder="1"/>
    <xf numFmtId="0" fontId="8" fillId="0" borderId="7" xfId="0" applyFont="1" applyBorder="1"/>
    <xf numFmtId="0" fontId="8" fillId="0" borderId="22" xfId="0" applyFont="1" applyBorder="1"/>
    <xf numFmtId="0" fontId="10" fillId="0" borderId="1" xfId="0" applyFont="1" applyBorder="1"/>
    <xf numFmtId="0" fontId="5" fillId="6" borderId="16" xfId="0" applyFont="1" applyFill="1" applyBorder="1"/>
    <xf numFmtId="0" fontId="0" fillId="6" borderId="16" xfId="0" applyFill="1" applyBorder="1"/>
    <xf numFmtId="0" fontId="5" fillId="0" borderId="16" xfId="0" applyFont="1" applyBorder="1"/>
    <xf numFmtId="0" fontId="9" fillId="6" borderId="16" xfId="0" applyFont="1" applyFill="1" applyBorder="1" applyAlignment="1">
      <alignment horizontal="left"/>
    </xf>
    <xf numFmtId="0" fontId="9" fillId="6" borderId="16" xfId="0" applyFont="1" applyFill="1" applyBorder="1"/>
    <xf numFmtId="0" fontId="0" fillId="6" borderId="16" xfId="0" applyFill="1" applyBorder="1" applyAlignment="1">
      <alignment shrinkToFit="1"/>
    </xf>
    <xf numFmtId="0" fontId="0" fillId="6" borderId="16" xfId="0" applyFont="1" applyFill="1" applyBorder="1"/>
    <xf numFmtId="0" fontId="0" fillId="6" borderId="19" xfId="0" applyFont="1" applyFill="1" applyBorder="1"/>
    <xf numFmtId="2" fontId="1" fillId="6" borderId="19" xfId="0" applyNumberFormat="1" applyFont="1" applyFill="1" applyBorder="1"/>
    <xf numFmtId="0" fontId="5" fillId="0" borderId="16" xfId="0" applyFont="1" applyBorder="1" applyAlignment="1">
      <alignment shrinkToFit="1"/>
    </xf>
    <xf numFmtId="2" fontId="4" fillId="4" borderId="16" xfId="0" applyNumberFormat="1" applyFont="1" applyFill="1" applyBorder="1"/>
    <xf numFmtId="0" fontId="0" fillId="0" borderId="16" xfId="0" applyBorder="1" applyAlignment="1">
      <alignment shrinkToFit="1"/>
    </xf>
    <xf numFmtId="0" fontId="1" fillId="6" borderId="20" xfId="0" applyFont="1" applyFill="1" applyBorder="1"/>
    <xf numFmtId="2" fontId="1" fillId="6" borderId="16" xfId="0" applyNumberFormat="1" applyFont="1" applyFill="1" applyBorder="1" applyAlignment="1">
      <alignment shrinkToFit="1"/>
    </xf>
    <xf numFmtId="0" fontId="1" fillId="6" borderId="16" xfId="0" applyFont="1" applyFill="1" applyBorder="1" applyAlignment="1"/>
    <xf numFmtId="0" fontId="11" fillId="6" borderId="16" xfId="0" applyFont="1" applyFill="1" applyBorder="1"/>
    <xf numFmtId="0" fontId="12" fillId="0" borderId="20" xfId="0" applyFont="1" applyFill="1" applyBorder="1"/>
    <xf numFmtId="0" fontId="12" fillId="0" borderId="16" xfId="0" applyFont="1" applyFill="1" applyBorder="1"/>
    <xf numFmtId="2" fontId="12" fillId="6" borderId="16" xfId="0" applyNumberFormat="1" applyFont="1" applyFill="1" applyBorder="1" applyAlignment="1">
      <alignment shrinkToFit="1"/>
    </xf>
    <xf numFmtId="2" fontId="12" fillId="3" borderId="16" xfId="0" applyNumberFormat="1" applyFont="1" applyFill="1" applyBorder="1" applyAlignment="1">
      <alignment horizontal="center" shrinkToFit="1"/>
    </xf>
    <xf numFmtId="0" fontId="12" fillId="6" borderId="16" xfId="0" applyFont="1" applyFill="1" applyBorder="1"/>
    <xf numFmtId="2" fontId="12" fillId="4" borderId="16" xfId="0" applyNumberFormat="1" applyFont="1" applyFill="1" applyBorder="1" applyAlignment="1">
      <alignment horizontal="right"/>
    </xf>
    <xf numFmtId="0" fontId="2" fillId="6" borderId="16" xfId="0" applyFont="1" applyFill="1" applyBorder="1" applyAlignment="1">
      <alignment horizontal="center"/>
    </xf>
    <xf numFmtId="0" fontId="11" fillId="0" borderId="16" xfId="0" applyFont="1" applyBorder="1"/>
    <xf numFmtId="0" fontId="12" fillId="6" borderId="20" xfId="0" applyFont="1" applyFill="1" applyBorder="1"/>
    <xf numFmtId="2" fontId="12" fillId="3" borderId="16" xfId="0" applyNumberFormat="1" applyFont="1" applyFill="1" applyBorder="1" applyAlignment="1">
      <alignment shrinkToFit="1"/>
    </xf>
    <xf numFmtId="2" fontId="12" fillId="4" borderId="16" xfId="0" applyNumberFormat="1" applyFont="1" applyFill="1" applyBorder="1"/>
    <xf numFmtId="0" fontId="12" fillId="0" borderId="16" xfId="0" applyFont="1" applyBorder="1"/>
    <xf numFmtId="2" fontId="12" fillId="0" borderId="16" xfId="0" applyNumberFormat="1" applyFont="1" applyBorder="1" applyAlignment="1">
      <alignment shrinkToFit="1"/>
    </xf>
    <xf numFmtId="0" fontId="12" fillId="0" borderId="20" xfId="0" applyFont="1" applyBorder="1"/>
    <xf numFmtId="0" fontId="12" fillId="6" borderId="16" xfId="0" applyFont="1" applyFill="1" applyBorder="1" applyAlignment="1"/>
    <xf numFmtId="0" fontId="13" fillId="6" borderId="16" xfId="0" applyFont="1" applyFill="1" applyBorder="1"/>
    <xf numFmtId="0" fontId="14" fillId="6" borderId="16" xfId="0" applyFont="1" applyFill="1" applyBorder="1"/>
    <xf numFmtId="0" fontId="13" fillId="6" borderId="16" xfId="0" applyFont="1" applyFill="1" applyBorder="1" applyAlignment="1"/>
    <xf numFmtId="0" fontId="15" fillId="6" borderId="16" xfId="0" applyFont="1" applyFill="1" applyBorder="1"/>
    <xf numFmtId="0" fontId="2" fillId="0" borderId="16" xfId="0" applyFont="1" applyBorder="1"/>
    <xf numFmtId="2" fontId="12" fillId="0" borderId="16" xfId="0" applyNumberFormat="1" applyFont="1" applyFill="1" applyBorder="1"/>
    <xf numFmtId="2" fontId="12" fillId="4" borderId="16" xfId="0" applyNumberFormat="1" applyFont="1" applyFill="1" applyBorder="1" applyAlignment="1">
      <alignment shrinkToFit="1"/>
    </xf>
    <xf numFmtId="0" fontId="2" fillId="6" borderId="16" xfId="0" applyFont="1" applyFill="1" applyBorder="1"/>
    <xf numFmtId="2" fontId="12" fillId="0" borderId="16" xfId="0" applyNumberFormat="1" applyFont="1" applyFill="1" applyBorder="1" applyAlignment="1">
      <alignment shrinkToFit="1"/>
    </xf>
    <xf numFmtId="2" fontId="12" fillId="6" borderId="16" xfId="0" applyNumberFormat="1" applyFont="1" applyFill="1" applyBorder="1"/>
    <xf numFmtId="2" fontId="12" fillId="0" borderId="16" xfId="0" applyNumberFormat="1" applyFont="1" applyBorder="1"/>
    <xf numFmtId="0" fontId="5" fillId="6" borderId="16" xfId="0" applyFont="1" applyFill="1" applyBorder="1" applyAlignment="1">
      <alignment horizontal="left"/>
    </xf>
    <xf numFmtId="0" fontId="9" fillId="0" borderId="16" xfId="0" applyFont="1" applyBorder="1"/>
    <xf numFmtId="0" fontId="1" fillId="4" borderId="16" xfId="0" applyFont="1" applyFill="1" applyBorder="1"/>
    <xf numFmtId="0" fontId="1" fillId="0" borderId="0" xfId="0" applyFont="1" applyBorder="1" applyAlignment="1">
      <alignment horizontal="center"/>
    </xf>
    <xf numFmtId="0" fontId="1" fillId="5" borderId="19" xfId="0" applyFont="1" applyFill="1" applyBorder="1"/>
    <xf numFmtId="0" fontId="2" fillId="0" borderId="16" xfId="0" applyFont="1" applyBorder="1" applyAlignment="1">
      <alignment horizontal="center"/>
    </xf>
    <xf numFmtId="2" fontId="1" fillId="0" borderId="17" xfId="0" applyNumberFormat="1" applyFont="1" applyFill="1" applyBorder="1"/>
    <xf numFmtId="0" fontId="5" fillId="6" borderId="16" xfId="0" applyFont="1" applyFill="1" applyBorder="1" applyAlignment="1">
      <alignment shrinkToFit="1"/>
    </xf>
    <xf numFmtId="0" fontId="1" fillId="0" borderId="0" xfId="0" applyFont="1" applyAlignment="1">
      <alignment horizontal="center"/>
    </xf>
    <xf numFmtId="0" fontId="1" fillId="0" borderId="19" xfId="0" applyFont="1" applyFill="1" applyBorder="1"/>
    <xf numFmtId="0" fontId="0" fillId="0" borderId="20" xfId="0" applyBorder="1"/>
    <xf numFmtId="0" fontId="0" fillId="0" borderId="14" xfId="0" applyBorder="1" applyAlignment="1">
      <alignment shrinkToFit="1"/>
    </xf>
    <xf numFmtId="0" fontId="5" fillId="6" borderId="19" xfId="0" applyFont="1" applyFill="1" applyBorder="1"/>
    <xf numFmtId="0" fontId="16" fillId="0" borderId="0" xfId="0" applyFont="1"/>
    <xf numFmtId="0" fontId="0" fillId="4" borderId="0" xfId="0" applyFill="1"/>
    <xf numFmtId="0" fontId="16" fillId="4" borderId="0" xfId="0" applyFont="1" applyFill="1"/>
    <xf numFmtId="0" fontId="16" fillId="0" borderId="0" xfId="0" applyFont="1" applyAlignment="1">
      <alignment horizontal="center"/>
    </xf>
    <xf numFmtId="0" fontId="16" fillId="8" borderId="0" xfId="0" applyFont="1" applyFill="1" applyAlignment="1">
      <alignment horizontal="center"/>
    </xf>
    <xf numFmtId="0" fontId="16" fillId="8" borderId="0" xfId="0" applyFont="1" applyFill="1"/>
    <xf numFmtId="0" fontId="1" fillId="6" borderId="16" xfId="0" applyFont="1" applyFill="1" applyBorder="1" applyAlignment="1">
      <alignment shrinkToFit="1"/>
    </xf>
    <xf numFmtId="2" fontId="4" fillId="0" borderId="3" xfId="0" applyNumberFormat="1" applyFont="1" applyFill="1" applyBorder="1"/>
    <xf numFmtId="0" fontId="1" fillId="0" borderId="11" xfId="0" applyFont="1" applyBorder="1" applyAlignment="1">
      <alignment horizontal="center"/>
    </xf>
    <xf numFmtId="0" fontId="17" fillId="6" borderId="16" xfId="0" applyFont="1" applyFill="1" applyBorder="1" applyAlignment="1">
      <alignment horizontal="left"/>
    </xf>
    <xf numFmtId="0" fontId="1" fillId="0" borderId="16" xfId="0" applyFont="1" applyBorder="1" applyAlignment="1">
      <alignment shrinkToFit="1"/>
    </xf>
    <xf numFmtId="0" fontId="1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</cellXfs>
  <cellStyles count="1">
    <cellStyle name="Standaard" xfId="0" builtinId="0"/>
  </cellStyles>
  <dxfs count="2"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13"/>
  <sheetViews>
    <sheetView workbookViewId="0">
      <selection activeCell="C22" sqref="C22"/>
    </sheetView>
  </sheetViews>
  <sheetFormatPr defaultRowHeight="13.2"/>
  <sheetData>
    <row r="1" spans="1:43">
      <c r="A1" t="s">
        <v>36</v>
      </c>
      <c r="V1" s="30"/>
      <c r="W1" s="34"/>
      <c r="AQ1" s="30"/>
    </row>
    <row r="2" spans="1:43">
      <c r="A2" t="s">
        <v>26</v>
      </c>
      <c r="V2" s="30"/>
      <c r="W2" s="34"/>
      <c r="AQ2" s="30"/>
    </row>
    <row r="3" spans="1:43">
      <c r="A3" t="s">
        <v>27</v>
      </c>
      <c r="V3" s="30"/>
      <c r="W3" s="34"/>
      <c r="AQ3" s="30"/>
    </row>
    <row r="4" spans="1:43">
      <c r="A4" t="s">
        <v>28</v>
      </c>
      <c r="V4" s="30"/>
      <c r="W4" s="34"/>
      <c r="AQ4" s="30"/>
    </row>
    <row r="5" spans="1:43">
      <c r="A5" t="s">
        <v>29</v>
      </c>
      <c r="V5" s="30"/>
      <c r="W5" s="34"/>
      <c r="AQ5" s="30"/>
    </row>
    <row r="6" spans="1:43">
      <c r="A6" t="s">
        <v>30</v>
      </c>
      <c r="V6" s="30"/>
      <c r="W6" s="34"/>
      <c r="AQ6" s="30"/>
    </row>
    <row r="7" spans="1:43">
      <c r="A7" t="s">
        <v>31</v>
      </c>
      <c r="V7" s="30"/>
      <c r="W7" s="34"/>
      <c r="AQ7" s="30"/>
    </row>
    <row r="8" spans="1:43">
      <c r="A8" t="s">
        <v>32</v>
      </c>
      <c r="V8" s="30"/>
      <c r="W8" s="34"/>
      <c r="AQ8" s="30"/>
    </row>
    <row r="9" spans="1:43">
      <c r="A9" t="s">
        <v>33</v>
      </c>
      <c r="V9" s="30"/>
      <c r="W9" s="34"/>
      <c r="AQ9" s="30"/>
    </row>
    <row r="10" spans="1:43">
      <c r="A10" t="s">
        <v>34</v>
      </c>
      <c r="V10" s="30"/>
      <c r="W10" s="34"/>
      <c r="AQ10" s="30"/>
    </row>
    <row r="11" spans="1:43">
      <c r="A11" t="s">
        <v>35</v>
      </c>
      <c r="V11" s="30"/>
      <c r="W11" s="34"/>
      <c r="AQ11" s="30"/>
    </row>
    <row r="12" spans="1:43">
      <c r="V12" s="30"/>
      <c r="W12" s="34"/>
      <c r="AQ12" s="30"/>
    </row>
    <row r="13" spans="1:43">
      <c r="V13" s="30"/>
      <c r="W13" s="34"/>
      <c r="AQ13" s="30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Q47"/>
  <sheetViews>
    <sheetView tabSelected="1" topLeftCell="A19" zoomScale="120" zoomScaleNormal="120" workbookViewId="0">
      <selection activeCell="X54" sqref="X54"/>
    </sheetView>
  </sheetViews>
  <sheetFormatPr defaultRowHeight="13.2"/>
  <cols>
    <col min="1" max="1" width="3.44140625" customWidth="1"/>
    <col min="2" max="2" width="20.88671875" customWidth="1"/>
    <col min="3" max="3" width="21.33203125" customWidth="1"/>
    <col min="4" max="21" width="2.88671875" customWidth="1"/>
    <col min="22" max="22" width="5.6640625" style="30" customWidth="1"/>
    <col min="23" max="23" width="5.6640625" style="34" customWidth="1"/>
    <col min="24" max="24" width="5.88671875" customWidth="1"/>
    <col min="25" max="29" width="1.88671875" bestFit="1" customWidth="1"/>
    <col min="30" max="30" width="2.109375" bestFit="1" customWidth="1"/>
    <col min="31" max="32" width="1.88671875" bestFit="1" customWidth="1"/>
    <col min="33" max="36" width="2.6640625" bestFit="1" customWidth="1"/>
    <col min="37" max="42" width="5.6640625" customWidth="1"/>
    <col min="43" max="43" width="5.6640625" style="4" customWidth="1"/>
    <col min="44" max="44" width="5.6640625" customWidth="1"/>
  </cols>
  <sheetData>
    <row r="1" spans="1:43" ht="21">
      <c r="A1" s="103" t="s">
        <v>149</v>
      </c>
      <c r="B1" s="104"/>
      <c r="C1" s="105"/>
      <c r="D1" s="176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85"/>
      <c r="AQ1"/>
    </row>
    <row r="2" spans="1:43"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27"/>
      <c r="W2" s="50"/>
      <c r="AQ2"/>
    </row>
    <row r="3" spans="1:43">
      <c r="A3" s="18"/>
      <c r="C3" s="6"/>
      <c r="D3" s="173" t="s">
        <v>12</v>
      </c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5"/>
      <c r="R3" s="173" t="s">
        <v>15</v>
      </c>
      <c r="S3" s="174"/>
      <c r="T3" s="174"/>
      <c r="U3" s="175"/>
      <c r="V3" s="26" t="s">
        <v>17</v>
      </c>
      <c r="W3" s="50" t="s">
        <v>18</v>
      </c>
      <c r="X3" s="94" t="s">
        <v>305</v>
      </c>
      <c r="AQ3"/>
    </row>
    <row r="4" spans="1:43">
      <c r="A4" s="19" t="s">
        <v>9</v>
      </c>
      <c r="B4" s="8" t="s">
        <v>10</v>
      </c>
      <c r="C4" s="7"/>
      <c r="D4" s="9">
        <v>1</v>
      </c>
      <c r="E4" s="7">
        <v>2</v>
      </c>
      <c r="F4" s="7">
        <v>3</v>
      </c>
      <c r="G4" s="7">
        <v>4</v>
      </c>
      <c r="H4" s="7">
        <v>5</v>
      </c>
      <c r="I4" s="7">
        <v>6</v>
      </c>
      <c r="J4" s="7">
        <v>7</v>
      </c>
      <c r="K4" s="7">
        <v>8</v>
      </c>
      <c r="L4" s="7">
        <v>9</v>
      </c>
      <c r="M4" s="7">
        <v>10</v>
      </c>
      <c r="N4" s="7">
        <v>11</v>
      </c>
      <c r="O4" s="7">
        <v>12</v>
      </c>
      <c r="P4" s="7">
        <v>13</v>
      </c>
      <c r="Q4" s="7">
        <v>14</v>
      </c>
      <c r="R4" s="79">
        <v>5</v>
      </c>
      <c r="S4" s="80">
        <v>9</v>
      </c>
      <c r="T4" s="80">
        <v>11</v>
      </c>
      <c r="U4" s="87" t="s">
        <v>16</v>
      </c>
      <c r="V4" s="29" t="s">
        <v>19</v>
      </c>
      <c r="W4" s="51" t="s">
        <v>19</v>
      </c>
      <c r="AQ4"/>
    </row>
    <row r="5" spans="1:43">
      <c r="A5" s="170"/>
      <c r="B5" s="16" t="s">
        <v>43</v>
      </c>
      <c r="C5" s="7"/>
      <c r="D5" s="9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9"/>
      <c r="S5" s="80"/>
      <c r="T5" s="80"/>
      <c r="U5" s="87"/>
      <c r="V5" s="29"/>
      <c r="W5" s="169"/>
      <c r="AQ5"/>
    </row>
    <row r="6" spans="1:43">
      <c r="A6" s="62">
        <v>1</v>
      </c>
      <c r="B6" s="151" t="s">
        <v>210</v>
      </c>
      <c r="C6" s="151" t="s">
        <v>211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4">
        <v>141.41999999999999</v>
      </c>
      <c r="W6" s="45">
        <f t="shared" ref="W6:W13" si="0">V6+(SUM(D6:Q6)*5)+R6+S6+T6+U6</f>
        <v>141.41999999999999</v>
      </c>
      <c r="X6">
        <v>1</v>
      </c>
      <c r="Y6" s="94"/>
      <c r="AQ6"/>
    </row>
    <row r="7" spans="1:43">
      <c r="A7" s="62">
        <v>2</v>
      </c>
      <c r="B7" s="151" t="s">
        <v>218</v>
      </c>
      <c r="C7" s="151" t="s">
        <v>219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4">
        <v>144.62</v>
      </c>
      <c r="W7" s="45">
        <f t="shared" si="0"/>
        <v>144.62</v>
      </c>
      <c r="X7">
        <v>2</v>
      </c>
      <c r="AQ7"/>
    </row>
    <row r="8" spans="1:43">
      <c r="A8" s="62">
        <v>3</v>
      </c>
      <c r="B8" s="151" t="s">
        <v>223</v>
      </c>
      <c r="C8" s="151" t="s">
        <v>224</v>
      </c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4">
        <v>155.18</v>
      </c>
      <c r="W8" s="45">
        <f t="shared" si="0"/>
        <v>155.18</v>
      </c>
      <c r="X8">
        <v>3</v>
      </c>
      <c r="AQ8"/>
    </row>
    <row r="9" spans="1:43">
      <c r="A9" s="62">
        <v>4</v>
      </c>
      <c r="B9" s="151" t="s">
        <v>212</v>
      </c>
      <c r="C9" s="151" t="s">
        <v>267</v>
      </c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4">
        <v>156.97</v>
      </c>
      <c r="W9" s="45">
        <f t="shared" si="0"/>
        <v>156.97</v>
      </c>
      <c r="X9">
        <v>4</v>
      </c>
      <c r="AQ9"/>
    </row>
    <row r="10" spans="1:43">
      <c r="A10" s="62">
        <v>5</v>
      </c>
      <c r="B10" s="151" t="s">
        <v>214</v>
      </c>
      <c r="C10" s="151" t="s">
        <v>215</v>
      </c>
      <c r="D10" s="43"/>
      <c r="E10" s="43"/>
      <c r="F10" s="43"/>
      <c r="G10" s="43"/>
      <c r="H10" s="43"/>
      <c r="I10" s="43">
        <v>1</v>
      </c>
      <c r="J10" s="43"/>
      <c r="K10" s="43"/>
      <c r="L10" s="43">
        <v>1</v>
      </c>
      <c r="M10" s="43"/>
      <c r="N10" s="43"/>
      <c r="O10" s="43"/>
      <c r="P10" s="43"/>
      <c r="Q10" s="43"/>
      <c r="R10" s="43"/>
      <c r="S10" s="43"/>
      <c r="T10" s="43"/>
      <c r="U10" s="43"/>
      <c r="V10" s="44">
        <v>147.02000000000001</v>
      </c>
      <c r="W10" s="45">
        <f t="shared" si="0"/>
        <v>157.02000000000001</v>
      </c>
      <c r="X10">
        <v>5</v>
      </c>
      <c r="AQ10"/>
    </row>
    <row r="11" spans="1:43">
      <c r="A11" s="62">
        <v>6</v>
      </c>
      <c r="B11" s="151" t="s">
        <v>216</v>
      </c>
      <c r="C11" s="151" t="s">
        <v>217</v>
      </c>
      <c r="D11" s="43"/>
      <c r="E11" s="43"/>
      <c r="F11" s="43"/>
      <c r="G11" s="43"/>
      <c r="H11" s="43"/>
      <c r="I11" s="43"/>
      <c r="J11" s="43"/>
      <c r="K11" s="43">
        <v>1</v>
      </c>
      <c r="L11" s="43"/>
      <c r="M11" s="43"/>
      <c r="N11" s="43">
        <v>1</v>
      </c>
      <c r="O11" s="43"/>
      <c r="P11" s="43"/>
      <c r="Q11" s="43"/>
      <c r="R11" s="43"/>
      <c r="S11" s="43"/>
      <c r="T11" s="43"/>
      <c r="U11" s="43"/>
      <c r="V11" s="44">
        <v>152.91</v>
      </c>
      <c r="W11" s="45">
        <f t="shared" si="0"/>
        <v>162.91</v>
      </c>
      <c r="X11">
        <v>6</v>
      </c>
      <c r="AQ11"/>
    </row>
    <row r="12" spans="1:43">
      <c r="A12" s="62">
        <v>7</v>
      </c>
      <c r="B12" s="151" t="s">
        <v>57</v>
      </c>
      <c r="C12" s="151" t="s">
        <v>266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4">
        <v>163.11000000000001</v>
      </c>
      <c r="W12" s="45">
        <f t="shared" si="0"/>
        <v>163.11000000000001</v>
      </c>
      <c r="X12">
        <v>7</v>
      </c>
    </row>
    <row r="13" spans="1:43">
      <c r="A13" s="62">
        <v>8</v>
      </c>
      <c r="B13" s="151" t="s">
        <v>220</v>
      </c>
      <c r="C13" s="151" t="s">
        <v>221</v>
      </c>
      <c r="D13" s="43"/>
      <c r="E13" s="43"/>
      <c r="F13" s="43"/>
      <c r="G13" s="43">
        <v>1</v>
      </c>
      <c r="H13" s="43"/>
      <c r="I13" s="43"/>
      <c r="J13" s="43"/>
      <c r="K13" s="43"/>
      <c r="L13" s="43">
        <v>2</v>
      </c>
      <c r="M13" s="43"/>
      <c r="N13" s="43"/>
      <c r="O13" s="43"/>
      <c r="P13" s="43"/>
      <c r="Q13" s="43"/>
      <c r="R13" s="43"/>
      <c r="S13" s="43"/>
      <c r="T13" s="43"/>
      <c r="U13" s="43"/>
      <c r="V13" s="44">
        <v>153.15</v>
      </c>
      <c r="W13" s="45">
        <f t="shared" si="0"/>
        <v>168.15</v>
      </c>
      <c r="X13">
        <v>8</v>
      </c>
      <c r="AQ13"/>
    </row>
    <row r="14" spans="1:43">
      <c r="A14" s="98"/>
      <c r="B14" s="99"/>
      <c r="C14" s="100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52"/>
      <c r="W14" s="33"/>
      <c r="AQ14"/>
    </row>
    <row r="15" spans="1:43">
      <c r="B15" s="16" t="s">
        <v>47</v>
      </c>
      <c r="C15" s="1"/>
      <c r="D15" s="3"/>
      <c r="E15" s="3"/>
      <c r="F15" s="3"/>
      <c r="G15" s="3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52" t="s">
        <v>17</v>
      </c>
      <c r="W15" s="155" t="s">
        <v>18</v>
      </c>
    </row>
    <row r="16" spans="1:43">
      <c r="A16" s="19" t="s">
        <v>9</v>
      </c>
      <c r="B16" s="8" t="s">
        <v>10</v>
      </c>
      <c r="C16" s="7"/>
      <c r="D16" s="9">
        <v>1</v>
      </c>
      <c r="E16" s="7">
        <v>2</v>
      </c>
      <c r="F16" s="7">
        <v>3</v>
      </c>
      <c r="G16" s="7">
        <v>4</v>
      </c>
      <c r="H16" s="7">
        <v>5</v>
      </c>
      <c r="I16" s="7">
        <v>6</v>
      </c>
      <c r="J16" s="7">
        <v>7</v>
      </c>
      <c r="K16" s="7">
        <v>8</v>
      </c>
      <c r="L16" s="7">
        <v>9</v>
      </c>
      <c r="M16" s="7">
        <v>10</v>
      </c>
      <c r="N16" s="7">
        <v>11</v>
      </c>
      <c r="O16" s="7">
        <v>12</v>
      </c>
      <c r="P16" s="7">
        <v>13</v>
      </c>
      <c r="Q16" s="7">
        <v>14</v>
      </c>
      <c r="R16" s="79">
        <v>5</v>
      </c>
      <c r="S16" s="80">
        <v>9</v>
      </c>
      <c r="T16" s="80">
        <v>11</v>
      </c>
      <c r="U16" s="8" t="s">
        <v>16</v>
      </c>
      <c r="V16" s="29" t="s">
        <v>19</v>
      </c>
      <c r="W16" s="51" t="s">
        <v>19</v>
      </c>
    </row>
    <row r="17" spans="1:25">
      <c r="A17" s="61">
        <v>1</v>
      </c>
      <c r="B17" s="95" t="s">
        <v>62</v>
      </c>
      <c r="C17" s="95" t="s">
        <v>63</v>
      </c>
      <c r="D17" s="95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4">
        <v>138.04</v>
      </c>
      <c r="W17" s="45">
        <f t="shared" ref="W17:W24" si="1">V17+(SUM(D17:Q17)*5)+R17+S17+T17+U17</f>
        <v>138.04</v>
      </c>
      <c r="X17">
        <v>1</v>
      </c>
    </row>
    <row r="18" spans="1:25">
      <c r="A18" s="61">
        <v>2</v>
      </c>
      <c r="B18" s="95" t="s">
        <v>64</v>
      </c>
      <c r="C18" s="95" t="s">
        <v>65</v>
      </c>
      <c r="D18" s="95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>
        <v>139.81</v>
      </c>
      <c r="W18" s="45">
        <f t="shared" si="1"/>
        <v>139.81</v>
      </c>
      <c r="X18">
        <v>2</v>
      </c>
    </row>
    <row r="19" spans="1:25">
      <c r="A19" s="61">
        <v>3</v>
      </c>
      <c r="B19" s="171" t="s">
        <v>75</v>
      </c>
      <c r="C19" s="95" t="s">
        <v>76</v>
      </c>
      <c r="D19" s="95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>
        <v>140.91</v>
      </c>
      <c r="W19" s="45">
        <f t="shared" si="1"/>
        <v>140.91</v>
      </c>
      <c r="X19">
        <v>3</v>
      </c>
    </row>
    <row r="20" spans="1:25">
      <c r="A20" s="61">
        <v>4</v>
      </c>
      <c r="B20" s="95" t="s">
        <v>269</v>
      </c>
      <c r="C20" s="95" t="s">
        <v>59</v>
      </c>
      <c r="D20" s="95"/>
      <c r="E20" s="43"/>
      <c r="F20" s="43"/>
      <c r="G20" s="43"/>
      <c r="H20" s="43">
        <v>1</v>
      </c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4">
        <v>139.49</v>
      </c>
      <c r="W20" s="45">
        <f t="shared" si="1"/>
        <v>144.49</v>
      </c>
      <c r="X20">
        <v>4</v>
      </c>
    </row>
    <row r="21" spans="1:25">
      <c r="A21" s="61">
        <v>5</v>
      </c>
      <c r="B21" s="95" t="s">
        <v>71</v>
      </c>
      <c r="C21" s="168" t="s">
        <v>4</v>
      </c>
      <c r="D21" s="168"/>
      <c r="E21" s="43"/>
      <c r="F21" s="43"/>
      <c r="G21" s="43"/>
      <c r="H21" s="43"/>
      <c r="I21" s="43"/>
      <c r="J21" s="43"/>
      <c r="K21" s="43"/>
      <c r="L21" s="43">
        <v>1</v>
      </c>
      <c r="M21" s="43"/>
      <c r="N21" s="43"/>
      <c r="O21" s="43"/>
      <c r="P21" s="43">
        <v>1</v>
      </c>
      <c r="Q21" s="43"/>
      <c r="R21" s="43"/>
      <c r="S21" s="43"/>
      <c r="T21" s="43"/>
      <c r="U21" s="43"/>
      <c r="V21" s="43">
        <v>137.05000000000001</v>
      </c>
      <c r="W21" s="45">
        <f t="shared" si="1"/>
        <v>147.05000000000001</v>
      </c>
      <c r="X21">
        <v>5</v>
      </c>
    </row>
    <row r="22" spans="1:25">
      <c r="A22" s="61">
        <v>6</v>
      </c>
      <c r="B22" s="95" t="s">
        <v>73</v>
      </c>
      <c r="C22" s="95" t="s">
        <v>74</v>
      </c>
      <c r="D22" s="95"/>
      <c r="E22" s="43"/>
      <c r="F22" s="43"/>
      <c r="G22" s="43"/>
      <c r="H22" s="43"/>
      <c r="I22" s="43"/>
      <c r="J22" s="43"/>
      <c r="K22" s="43"/>
      <c r="L22" s="43">
        <v>1</v>
      </c>
      <c r="M22" s="43"/>
      <c r="N22" s="43"/>
      <c r="O22" s="43"/>
      <c r="P22" s="43">
        <v>1</v>
      </c>
      <c r="Q22" s="43"/>
      <c r="R22" s="43"/>
      <c r="S22" s="43"/>
      <c r="T22" s="43"/>
      <c r="U22" s="43"/>
      <c r="V22" s="43">
        <v>140.47</v>
      </c>
      <c r="W22" s="45">
        <f t="shared" si="1"/>
        <v>150.47</v>
      </c>
      <c r="X22">
        <v>6</v>
      </c>
    </row>
    <row r="23" spans="1:25">
      <c r="A23" s="61">
        <v>7</v>
      </c>
      <c r="B23" s="95" t="s">
        <v>57</v>
      </c>
      <c r="C23" s="95" t="s">
        <v>58</v>
      </c>
      <c r="D23" s="95"/>
      <c r="E23" s="43"/>
      <c r="F23" s="43"/>
      <c r="G23" s="43"/>
      <c r="H23" s="43"/>
      <c r="I23" s="43"/>
      <c r="J23" s="43"/>
      <c r="K23" s="43"/>
      <c r="L23" s="43">
        <v>1</v>
      </c>
      <c r="M23" s="43"/>
      <c r="N23" s="43"/>
      <c r="O23" s="43"/>
      <c r="P23" s="43"/>
      <c r="Q23" s="43"/>
      <c r="R23" s="43"/>
      <c r="S23" s="43"/>
      <c r="T23" s="43"/>
      <c r="U23" s="43"/>
      <c r="V23" s="44">
        <v>147.36000000000001</v>
      </c>
      <c r="W23" s="45">
        <f t="shared" si="1"/>
        <v>152.36000000000001</v>
      </c>
      <c r="X23">
        <v>7</v>
      </c>
    </row>
    <row r="24" spans="1:25">
      <c r="A24" s="61">
        <v>8</v>
      </c>
      <c r="B24" s="95" t="s">
        <v>56</v>
      </c>
      <c r="C24" s="95" t="s">
        <v>7</v>
      </c>
      <c r="D24" s="95"/>
      <c r="E24" s="43"/>
      <c r="F24" s="43"/>
      <c r="G24" s="43"/>
      <c r="H24" s="43"/>
      <c r="I24" s="43"/>
      <c r="J24" s="43"/>
      <c r="K24" s="43"/>
      <c r="L24" s="43">
        <v>2</v>
      </c>
      <c r="M24" s="43"/>
      <c r="N24" s="43"/>
      <c r="O24" s="43"/>
      <c r="P24" s="43"/>
      <c r="Q24" s="43"/>
      <c r="R24" s="43"/>
      <c r="S24" s="43"/>
      <c r="T24" s="43"/>
      <c r="U24" s="43"/>
      <c r="V24" s="44">
        <v>151.21</v>
      </c>
      <c r="W24" s="45">
        <f t="shared" si="1"/>
        <v>161.21</v>
      </c>
      <c r="X24">
        <v>8</v>
      </c>
    </row>
    <row r="25" spans="1:25">
      <c r="A25" s="63"/>
      <c r="B25" s="99"/>
      <c r="C25" s="100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52"/>
      <c r="W25" s="33"/>
    </row>
    <row r="26" spans="1:25">
      <c r="B26" s="16" t="s">
        <v>44</v>
      </c>
      <c r="C26" s="3"/>
      <c r="D26" s="173" t="s">
        <v>12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5"/>
      <c r="R26" s="6" t="s">
        <v>15</v>
      </c>
      <c r="S26" s="3"/>
      <c r="T26" s="3"/>
      <c r="U26" s="3"/>
      <c r="V26" s="52" t="s">
        <v>17</v>
      </c>
      <c r="W26" s="155" t="s">
        <v>18</v>
      </c>
    </row>
    <row r="27" spans="1:25">
      <c r="A27" s="19" t="s">
        <v>9</v>
      </c>
      <c r="B27" s="8" t="s">
        <v>10</v>
      </c>
      <c r="C27" s="7"/>
      <c r="D27" s="9">
        <v>1</v>
      </c>
      <c r="E27" s="7">
        <v>2</v>
      </c>
      <c r="F27" s="7">
        <v>3</v>
      </c>
      <c r="G27" s="7">
        <v>4</v>
      </c>
      <c r="H27" s="7">
        <v>5</v>
      </c>
      <c r="I27" s="7">
        <v>6</v>
      </c>
      <c r="J27" s="7">
        <v>7</v>
      </c>
      <c r="K27" s="7">
        <v>8</v>
      </c>
      <c r="L27" s="7">
        <v>9</v>
      </c>
      <c r="M27" s="7">
        <v>10</v>
      </c>
      <c r="N27" s="7">
        <v>11</v>
      </c>
      <c r="O27" s="7">
        <v>12</v>
      </c>
      <c r="P27" s="7">
        <v>13</v>
      </c>
      <c r="Q27" s="7">
        <v>14</v>
      </c>
      <c r="R27" s="79">
        <v>5</v>
      </c>
      <c r="S27" s="80">
        <v>9</v>
      </c>
      <c r="T27" s="80">
        <v>11</v>
      </c>
      <c r="U27" s="8" t="s">
        <v>16</v>
      </c>
      <c r="V27" s="29" t="s">
        <v>19</v>
      </c>
      <c r="W27" s="51" t="s">
        <v>19</v>
      </c>
    </row>
    <row r="28" spans="1:25">
      <c r="A28" s="61">
        <v>1</v>
      </c>
      <c r="B28" s="91" t="s">
        <v>98</v>
      </c>
      <c r="C28" s="91" t="s">
        <v>99</v>
      </c>
      <c r="D28" s="43"/>
      <c r="E28" s="43"/>
      <c r="F28" s="43"/>
      <c r="G28" s="43"/>
      <c r="H28" s="43">
        <v>1</v>
      </c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4">
        <v>139.72</v>
      </c>
      <c r="W28" s="45">
        <f>V28+(SUM(D28:Q28)*5)+R28+S28+T28+U28</f>
        <v>144.72</v>
      </c>
      <c r="X28">
        <v>1</v>
      </c>
      <c r="Y28" s="94"/>
    </row>
    <row r="29" spans="1:25">
      <c r="A29" s="61">
        <v>2</v>
      </c>
      <c r="B29" s="91" t="s">
        <v>120</v>
      </c>
      <c r="C29" s="91" t="s">
        <v>121</v>
      </c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4">
        <v>146.34</v>
      </c>
      <c r="W29" s="45">
        <f>V29+(SUM(D29:Q29)*5)+R29+S29+T29+U29</f>
        <v>146.34</v>
      </c>
      <c r="X29">
        <v>2</v>
      </c>
    </row>
    <row r="30" spans="1:25">
      <c r="A30" s="61">
        <v>3</v>
      </c>
      <c r="B30" s="91" t="s">
        <v>114</v>
      </c>
      <c r="C30" s="91" t="s">
        <v>115</v>
      </c>
      <c r="D30" s="43"/>
      <c r="E30" s="43"/>
      <c r="F30" s="43"/>
      <c r="G30" s="43"/>
      <c r="H30" s="43"/>
      <c r="I30" s="43"/>
      <c r="J30" s="43">
        <v>1</v>
      </c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4">
        <v>142.82</v>
      </c>
      <c r="W30" s="45">
        <f>V30+(SUM(D30:Q30)*5)+R30+S30+T30+U30</f>
        <v>147.82</v>
      </c>
      <c r="X30">
        <v>3</v>
      </c>
    </row>
    <row r="31" spans="1:25">
      <c r="A31" s="61">
        <v>4</v>
      </c>
      <c r="B31" s="91" t="s">
        <v>118</v>
      </c>
      <c r="C31" s="91" t="s">
        <v>119</v>
      </c>
      <c r="D31" s="43"/>
      <c r="E31" s="43">
        <v>1</v>
      </c>
      <c r="F31" s="43"/>
      <c r="G31" s="43"/>
      <c r="H31" s="43"/>
      <c r="I31" s="43"/>
      <c r="J31" s="43"/>
      <c r="K31" s="43"/>
      <c r="L31" s="43"/>
      <c r="M31" s="43"/>
      <c r="N31" s="43">
        <v>1</v>
      </c>
      <c r="O31" s="43"/>
      <c r="P31" s="43"/>
      <c r="Q31" s="43"/>
      <c r="R31" s="43"/>
      <c r="S31" s="43"/>
      <c r="T31" s="43"/>
      <c r="U31" s="43"/>
      <c r="V31" s="44">
        <v>142.82</v>
      </c>
      <c r="W31" s="45">
        <f>V31+(SUM(D31:Q31)*5)+R31+S31+T31+U31</f>
        <v>152.82</v>
      </c>
      <c r="X31">
        <v>4</v>
      </c>
      <c r="Y31" s="94"/>
    </row>
    <row r="32" spans="1:25">
      <c r="A32" s="61">
        <v>5</v>
      </c>
      <c r="B32" s="91" t="s">
        <v>109</v>
      </c>
      <c r="C32" s="91" t="s">
        <v>0</v>
      </c>
      <c r="D32" s="43"/>
      <c r="E32" s="43"/>
      <c r="F32" s="43"/>
      <c r="G32" s="43"/>
      <c r="H32" s="43">
        <v>1</v>
      </c>
      <c r="I32" s="43"/>
      <c r="J32" s="43"/>
      <c r="K32" s="43"/>
      <c r="L32" s="43"/>
      <c r="M32" s="43"/>
      <c r="N32" s="43"/>
      <c r="O32" s="43"/>
      <c r="P32" s="43">
        <v>1</v>
      </c>
      <c r="Q32" s="43"/>
      <c r="R32" s="43"/>
      <c r="S32" s="43"/>
      <c r="T32" s="43"/>
      <c r="U32" s="43"/>
      <c r="V32" s="44">
        <v>145.81</v>
      </c>
      <c r="W32" s="45">
        <f>V32+(SUM(D32:Q32)*5)+R32+S32+T32+U32</f>
        <v>155.81</v>
      </c>
      <c r="X32">
        <v>5</v>
      </c>
    </row>
    <row r="34" spans="1:25">
      <c r="B34" s="16" t="s">
        <v>45</v>
      </c>
      <c r="C34" s="6"/>
      <c r="D34" s="173" t="s">
        <v>12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5"/>
      <c r="R34" s="173" t="s">
        <v>15</v>
      </c>
      <c r="S34" s="174"/>
      <c r="T34" s="174"/>
      <c r="U34" s="175"/>
      <c r="V34" s="26" t="s">
        <v>17</v>
      </c>
      <c r="W34" s="50" t="s">
        <v>18</v>
      </c>
    </row>
    <row r="35" spans="1:25">
      <c r="A35" s="19" t="s">
        <v>9</v>
      </c>
      <c r="B35" s="8" t="s">
        <v>10</v>
      </c>
      <c r="C35" s="7"/>
      <c r="D35" s="9">
        <v>1</v>
      </c>
      <c r="E35" s="7">
        <v>2</v>
      </c>
      <c r="F35" s="7">
        <v>3</v>
      </c>
      <c r="G35" s="7">
        <v>4</v>
      </c>
      <c r="H35" s="7">
        <v>5</v>
      </c>
      <c r="I35" s="7">
        <v>6</v>
      </c>
      <c r="J35" s="7">
        <v>7</v>
      </c>
      <c r="K35" s="7">
        <v>8</v>
      </c>
      <c r="L35" s="7">
        <v>9</v>
      </c>
      <c r="M35" s="7">
        <v>10</v>
      </c>
      <c r="N35" s="7">
        <v>11</v>
      </c>
      <c r="O35" s="7">
        <v>12</v>
      </c>
      <c r="P35" s="7">
        <v>13</v>
      </c>
      <c r="Q35" s="7">
        <v>14</v>
      </c>
      <c r="R35" s="79">
        <v>5</v>
      </c>
      <c r="S35" s="80">
        <v>9</v>
      </c>
      <c r="T35" s="80">
        <v>11</v>
      </c>
      <c r="U35" s="8" t="s">
        <v>16</v>
      </c>
      <c r="V35" s="29" t="s">
        <v>19</v>
      </c>
      <c r="W35" s="51" t="s">
        <v>19</v>
      </c>
    </row>
    <row r="36" spans="1:25">
      <c r="A36" s="58">
        <v>1</v>
      </c>
      <c r="B36" s="85" t="s">
        <v>182</v>
      </c>
      <c r="C36" s="85" t="s">
        <v>271</v>
      </c>
      <c r="D36" s="43"/>
      <c r="E36" s="43">
        <v>1</v>
      </c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4">
        <v>148.18</v>
      </c>
      <c r="W36" s="45">
        <f>V36+(SUM(D36:Q36)*5)+R36+S36+T36+U36</f>
        <v>153.18</v>
      </c>
      <c r="X36">
        <v>1</v>
      </c>
      <c r="Y36" s="86"/>
    </row>
    <row r="37" spans="1:25">
      <c r="A37" s="59">
        <v>2</v>
      </c>
      <c r="B37" s="85" t="s">
        <v>184</v>
      </c>
      <c r="C37" s="85" t="s">
        <v>270</v>
      </c>
      <c r="D37" s="43"/>
      <c r="E37" s="43">
        <v>1</v>
      </c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4">
        <v>161.05000000000001</v>
      </c>
      <c r="W37" s="45">
        <f>V37+(SUM(D37:Q37)*5)+R37+S37+T37+U37</f>
        <v>166.05</v>
      </c>
      <c r="X37">
        <v>2</v>
      </c>
      <c r="Y37" s="94"/>
    </row>
    <row r="38" spans="1:25">
      <c r="A38" s="59">
        <v>3</v>
      </c>
      <c r="B38" s="85" t="s">
        <v>180</v>
      </c>
      <c r="C38" s="85" t="s">
        <v>272</v>
      </c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>
        <v>1</v>
      </c>
      <c r="O38" s="43"/>
      <c r="P38" s="43"/>
      <c r="Q38" s="43"/>
      <c r="R38" s="43"/>
      <c r="S38" s="43"/>
      <c r="T38" s="43"/>
      <c r="U38" s="43"/>
      <c r="V38" s="44">
        <v>162.68</v>
      </c>
      <c r="W38" s="45">
        <f>V38+(SUM(D38:Q38)*5)+R38+S38+T38+U38</f>
        <v>167.68</v>
      </c>
      <c r="X38">
        <v>3</v>
      </c>
    </row>
    <row r="39" spans="1:25">
      <c r="A39" s="59">
        <v>4</v>
      </c>
      <c r="B39" s="85" t="s">
        <v>186</v>
      </c>
      <c r="C39" s="85" t="s">
        <v>187</v>
      </c>
      <c r="D39" s="43"/>
      <c r="E39" s="43"/>
      <c r="F39" s="43"/>
      <c r="G39" s="43"/>
      <c r="H39" s="43">
        <v>1</v>
      </c>
      <c r="I39" s="43"/>
      <c r="J39" s="43"/>
      <c r="K39" s="43">
        <v>1</v>
      </c>
      <c r="L39" s="43"/>
      <c r="M39" s="43"/>
      <c r="N39" s="43"/>
      <c r="O39" s="43"/>
      <c r="P39" s="43">
        <v>1</v>
      </c>
      <c r="Q39" s="43"/>
      <c r="R39" s="43"/>
      <c r="S39" s="43"/>
      <c r="T39" s="43"/>
      <c r="U39" s="43"/>
      <c r="V39" s="44">
        <v>165.3</v>
      </c>
      <c r="W39" s="45">
        <f>V39+(SUM(D39:Q39)*5)+R39+S39+T39+U39</f>
        <v>180.3</v>
      </c>
      <c r="X39">
        <v>4</v>
      </c>
    </row>
    <row r="40" spans="1:25">
      <c r="B40" s="101"/>
      <c r="C40" s="102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52"/>
      <c r="W40" s="33"/>
    </row>
    <row r="41" spans="1:25">
      <c r="B41" s="16" t="s">
        <v>46</v>
      </c>
      <c r="C41" s="6"/>
      <c r="D41" s="173" t="s">
        <v>12</v>
      </c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5"/>
      <c r="R41" s="173" t="s">
        <v>15</v>
      </c>
      <c r="S41" s="174"/>
      <c r="T41" s="174"/>
      <c r="U41" s="175"/>
      <c r="V41" s="26" t="s">
        <v>17</v>
      </c>
      <c r="W41" s="50" t="s">
        <v>18</v>
      </c>
    </row>
    <row r="42" spans="1:25">
      <c r="A42" s="19" t="s">
        <v>9</v>
      </c>
      <c r="B42" s="8" t="s">
        <v>10</v>
      </c>
      <c r="C42" s="7"/>
      <c r="D42" s="9">
        <v>1</v>
      </c>
      <c r="E42" s="7">
        <v>2</v>
      </c>
      <c r="F42" s="7">
        <v>3</v>
      </c>
      <c r="G42" s="7">
        <v>4</v>
      </c>
      <c r="H42" s="7">
        <v>5</v>
      </c>
      <c r="I42" s="7">
        <v>6</v>
      </c>
      <c r="J42" s="7">
        <v>7</v>
      </c>
      <c r="K42" s="7">
        <v>8</v>
      </c>
      <c r="L42" s="7">
        <v>9</v>
      </c>
      <c r="M42" s="7">
        <v>10</v>
      </c>
      <c r="N42" s="7">
        <v>11</v>
      </c>
      <c r="O42" s="7">
        <v>12</v>
      </c>
      <c r="P42" s="7">
        <v>13</v>
      </c>
      <c r="Q42" s="7">
        <v>14</v>
      </c>
      <c r="R42" s="79">
        <v>5</v>
      </c>
      <c r="S42" s="80">
        <v>9</v>
      </c>
      <c r="T42" s="80">
        <v>11</v>
      </c>
      <c r="U42" s="87" t="s">
        <v>16</v>
      </c>
      <c r="V42" s="29" t="s">
        <v>19</v>
      </c>
      <c r="W42" s="51" t="s">
        <v>19</v>
      </c>
    </row>
    <row r="43" spans="1:25">
      <c r="A43" s="62">
        <v>1</v>
      </c>
      <c r="B43" s="168" t="s">
        <v>168</v>
      </c>
      <c r="C43" s="168" t="s">
        <v>169</v>
      </c>
      <c r="D43" s="43"/>
      <c r="E43" s="43"/>
      <c r="F43" s="43"/>
      <c r="G43" s="43">
        <v>1</v>
      </c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4">
        <v>146.52000000000001</v>
      </c>
      <c r="W43" s="45">
        <f>V43+(SUM(D43:Q43)*5)+R43+S43+T43+U43</f>
        <v>151.52000000000001</v>
      </c>
      <c r="X43">
        <v>1</v>
      </c>
      <c r="Y43" s="94"/>
    </row>
    <row r="44" spans="1:25">
      <c r="A44" s="62">
        <v>2</v>
      </c>
      <c r="B44" s="168" t="s">
        <v>172</v>
      </c>
      <c r="C44" s="168" t="s">
        <v>173</v>
      </c>
      <c r="D44" s="43"/>
      <c r="E44" s="43"/>
      <c r="F44" s="43"/>
      <c r="G44" s="43"/>
      <c r="H44" s="43"/>
      <c r="I44" s="43"/>
      <c r="J44" s="43"/>
      <c r="K44" s="43"/>
      <c r="L44" s="43">
        <v>1</v>
      </c>
      <c r="M44" s="43"/>
      <c r="N44" s="43"/>
      <c r="O44" s="43"/>
      <c r="P44" s="43"/>
      <c r="Q44" s="43"/>
      <c r="R44" s="43"/>
      <c r="S44" s="43"/>
      <c r="T44" s="43"/>
      <c r="U44" s="43"/>
      <c r="V44" s="44">
        <v>155.43</v>
      </c>
      <c r="W44" s="45">
        <f>V44+(SUM(D44:Q44)*5)+R44+S44+T44+U44</f>
        <v>160.43</v>
      </c>
      <c r="X44">
        <v>2</v>
      </c>
      <c r="Y44" s="94"/>
    </row>
    <row r="45" spans="1:25">
      <c r="A45" s="62">
        <v>3</v>
      </c>
      <c r="B45" s="168" t="s">
        <v>178</v>
      </c>
      <c r="C45" s="168" t="s">
        <v>179</v>
      </c>
      <c r="D45" s="43"/>
      <c r="E45" s="43">
        <v>1</v>
      </c>
      <c r="F45" s="43"/>
      <c r="G45" s="43"/>
      <c r="H45" s="43"/>
      <c r="I45" s="43"/>
      <c r="J45" s="43"/>
      <c r="K45" s="43"/>
      <c r="L45" s="43">
        <v>1</v>
      </c>
      <c r="M45" s="43"/>
      <c r="N45" s="43">
        <v>1</v>
      </c>
      <c r="O45" s="43"/>
      <c r="P45" s="43">
        <v>1</v>
      </c>
      <c r="Q45" s="43"/>
      <c r="R45" s="43"/>
      <c r="S45" s="43"/>
      <c r="T45" s="43"/>
      <c r="U45" s="43"/>
      <c r="V45" s="44">
        <v>145.91999999999999</v>
      </c>
      <c r="W45" s="45">
        <f>V45+(SUM(D45:Q45)*5)+R45+S45+T45+U45</f>
        <v>165.92</v>
      </c>
      <c r="X45">
        <v>3</v>
      </c>
      <c r="Y45" s="94"/>
    </row>
    <row r="46" spans="1:25">
      <c r="A46" s="62">
        <v>4</v>
      </c>
      <c r="B46" s="168" t="s">
        <v>303</v>
      </c>
      <c r="C46" s="168" t="s">
        <v>171</v>
      </c>
      <c r="D46" s="43"/>
      <c r="E46" s="43"/>
      <c r="F46" s="43"/>
      <c r="G46" s="43">
        <v>1</v>
      </c>
      <c r="H46" s="43"/>
      <c r="I46" s="43">
        <v>1</v>
      </c>
      <c r="J46" s="43"/>
      <c r="K46" s="43"/>
      <c r="L46" s="43"/>
      <c r="M46" s="43"/>
      <c r="N46" s="43"/>
      <c r="O46" s="43"/>
      <c r="P46" s="43">
        <v>1</v>
      </c>
      <c r="Q46" s="43"/>
      <c r="R46" s="43"/>
      <c r="S46" s="43"/>
      <c r="T46" s="43"/>
      <c r="U46" s="43"/>
      <c r="V46" s="44">
        <v>155.53</v>
      </c>
      <c r="W46" s="45">
        <f>V46+(SUM(D46:Q46)*5)+R46+S46+T46+U46</f>
        <v>170.53</v>
      </c>
      <c r="X46">
        <v>4</v>
      </c>
    </row>
    <row r="47" spans="1:25">
      <c r="B47" s="100"/>
      <c r="C47" s="102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52"/>
      <c r="W47" s="33"/>
    </row>
  </sheetData>
  <sortState ref="B43:W46">
    <sortCondition ref="W43:W46"/>
  </sortState>
  <mergeCells count="9">
    <mergeCell ref="D41:Q41"/>
    <mergeCell ref="R41:U41"/>
    <mergeCell ref="D1:W1"/>
    <mergeCell ref="D3:Q3"/>
    <mergeCell ref="R3:U3"/>
    <mergeCell ref="D34:Q34"/>
    <mergeCell ref="R34:U34"/>
    <mergeCell ref="H15:U15"/>
    <mergeCell ref="D26:Q26"/>
  </mergeCells>
  <phoneticPr fontId="1" type="noConversion"/>
  <pageMargins left="0.25" right="0.25" top="0.75" bottom="0.75" header="0.3" footer="0.3"/>
  <pageSetup paperSize="9" orientation="portrait" r:id="rId1"/>
  <headerFooter alignWithMargins="0"/>
  <colBreaks count="2" manualBreakCount="2">
    <brk id="36" max="1048575" man="1"/>
    <brk id="3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dimension ref="A5:M18"/>
  <sheetViews>
    <sheetView workbookViewId="0">
      <selection activeCell="N8" sqref="N8"/>
    </sheetView>
  </sheetViews>
  <sheetFormatPr defaultRowHeight="13.2"/>
  <cols>
    <col min="2" max="3" width="15.6640625" customWidth="1"/>
    <col min="5" max="5" width="2.44140625" customWidth="1"/>
    <col min="6" max="7" width="15.6640625" customWidth="1"/>
    <col min="9" max="9" width="3" customWidth="1"/>
    <col min="258" max="259" width="15.6640625" customWidth="1"/>
    <col min="261" max="261" width="2.44140625" customWidth="1"/>
    <col min="262" max="263" width="15.6640625" customWidth="1"/>
    <col min="265" max="265" width="3" customWidth="1"/>
    <col min="514" max="515" width="15.6640625" customWidth="1"/>
    <col min="517" max="517" width="2.44140625" customWidth="1"/>
    <col min="518" max="519" width="15.6640625" customWidth="1"/>
    <col min="521" max="521" width="3" customWidth="1"/>
    <col min="770" max="771" width="15.6640625" customWidth="1"/>
    <col min="773" max="773" width="2.44140625" customWidth="1"/>
    <col min="774" max="775" width="15.6640625" customWidth="1"/>
    <col min="777" max="777" width="3" customWidth="1"/>
    <col min="1026" max="1027" width="15.6640625" customWidth="1"/>
    <col min="1029" max="1029" width="2.44140625" customWidth="1"/>
    <col min="1030" max="1031" width="15.6640625" customWidth="1"/>
    <col min="1033" max="1033" width="3" customWidth="1"/>
    <col min="1282" max="1283" width="15.6640625" customWidth="1"/>
    <col min="1285" max="1285" width="2.44140625" customWidth="1"/>
    <col min="1286" max="1287" width="15.6640625" customWidth="1"/>
    <col min="1289" max="1289" width="3" customWidth="1"/>
    <col min="1538" max="1539" width="15.6640625" customWidth="1"/>
    <col min="1541" max="1541" width="2.44140625" customWidth="1"/>
    <col min="1542" max="1543" width="15.6640625" customWidth="1"/>
    <col min="1545" max="1545" width="3" customWidth="1"/>
    <col min="1794" max="1795" width="15.6640625" customWidth="1"/>
    <col min="1797" max="1797" width="2.44140625" customWidth="1"/>
    <col min="1798" max="1799" width="15.6640625" customWidth="1"/>
    <col min="1801" max="1801" width="3" customWidth="1"/>
    <col min="2050" max="2051" width="15.6640625" customWidth="1"/>
    <col min="2053" max="2053" width="2.44140625" customWidth="1"/>
    <col min="2054" max="2055" width="15.6640625" customWidth="1"/>
    <col min="2057" max="2057" width="3" customWidth="1"/>
    <col min="2306" max="2307" width="15.6640625" customWidth="1"/>
    <col min="2309" max="2309" width="2.44140625" customWidth="1"/>
    <col min="2310" max="2311" width="15.6640625" customWidth="1"/>
    <col min="2313" max="2313" width="3" customWidth="1"/>
    <col min="2562" max="2563" width="15.6640625" customWidth="1"/>
    <col min="2565" max="2565" width="2.44140625" customWidth="1"/>
    <col min="2566" max="2567" width="15.6640625" customWidth="1"/>
    <col min="2569" max="2569" width="3" customWidth="1"/>
    <col min="2818" max="2819" width="15.6640625" customWidth="1"/>
    <col min="2821" max="2821" width="2.44140625" customWidth="1"/>
    <col min="2822" max="2823" width="15.6640625" customWidth="1"/>
    <col min="2825" max="2825" width="3" customWidth="1"/>
    <col min="3074" max="3075" width="15.6640625" customWidth="1"/>
    <col min="3077" max="3077" width="2.44140625" customWidth="1"/>
    <col min="3078" max="3079" width="15.6640625" customWidth="1"/>
    <col min="3081" max="3081" width="3" customWidth="1"/>
    <col min="3330" max="3331" width="15.6640625" customWidth="1"/>
    <col min="3333" max="3333" width="2.44140625" customWidth="1"/>
    <col min="3334" max="3335" width="15.6640625" customWidth="1"/>
    <col min="3337" max="3337" width="3" customWidth="1"/>
    <col min="3586" max="3587" width="15.6640625" customWidth="1"/>
    <col min="3589" max="3589" width="2.44140625" customWidth="1"/>
    <col min="3590" max="3591" width="15.6640625" customWidth="1"/>
    <col min="3593" max="3593" width="3" customWidth="1"/>
    <col min="3842" max="3843" width="15.6640625" customWidth="1"/>
    <col min="3845" max="3845" width="2.44140625" customWidth="1"/>
    <col min="3846" max="3847" width="15.6640625" customWidth="1"/>
    <col min="3849" max="3849" width="3" customWidth="1"/>
    <col min="4098" max="4099" width="15.6640625" customWidth="1"/>
    <col min="4101" max="4101" width="2.44140625" customWidth="1"/>
    <col min="4102" max="4103" width="15.6640625" customWidth="1"/>
    <col min="4105" max="4105" width="3" customWidth="1"/>
    <col min="4354" max="4355" width="15.6640625" customWidth="1"/>
    <col min="4357" max="4357" width="2.44140625" customWidth="1"/>
    <col min="4358" max="4359" width="15.6640625" customWidth="1"/>
    <col min="4361" max="4361" width="3" customWidth="1"/>
    <col min="4610" max="4611" width="15.6640625" customWidth="1"/>
    <col min="4613" max="4613" width="2.44140625" customWidth="1"/>
    <col min="4614" max="4615" width="15.6640625" customWidth="1"/>
    <col min="4617" max="4617" width="3" customWidth="1"/>
    <col min="4866" max="4867" width="15.6640625" customWidth="1"/>
    <col min="4869" max="4869" width="2.44140625" customWidth="1"/>
    <col min="4870" max="4871" width="15.6640625" customWidth="1"/>
    <col min="4873" max="4873" width="3" customWidth="1"/>
    <col min="5122" max="5123" width="15.6640625" customWidth="1"/>
    <col min="5125" max="5125" width="2.44140625" customWidth="1"/>
    <col min="5126" max="5127" width="15.6640625" customWidth="1"/>
    <col min="5129" max="5129" width="3" customWidth="1"/>
    <col min="5378" max="5379" width="15.6640625" customWidth="1"/>
    <col min="5381" max="5381" width="2.44140625" customWidth="1"/>
    <col min="5382" max="5383" width="15.6640625" customWidth="1"/>
    <col min="5385" max="5385" width="3" customWidth="1"/>
    <col min="5634" max="5635" width="15.6640625" customWidth="1"/>
    <col min="5637" max="5637" width="2.44140625" customWidth="1"/>
    <col min="5638" max="5639" width="15.6640625" customWidth="1"/>
    <col min="5641" max="5641" width="3" customWidth="1"/>
    <col min="5890" max="5891" width="15.6640625" customWidth="1"/>
    <col min="5893" max="5893" width="2.44140625" customWidth="1"/>
    <col min="5894" max="5895" width="15.6640625" customWidth="1"/>
    <col min="5897" max="5897" width="3" customWidth="1"/>
    <col min="6146" max="6147" width="15.6640625" customWidth="1"/>
    <col min="6149" max="6149" width="2.44140625" customWidth="1"/>
    <col min="6150" max="6151" width="15.6640625" customWidth="1"/>
    <col min="6153" max="6153" width="3" customWidth="1"/>
    <col min="6402" max="6403" width="15.6640625" customWidth="1"/>
    <col min="6405" max="6405" width="2.44140625" customWidth="1"/>
    <col min="6406" max="6407" width="15.6640625" customWidth="1"/>
    <col min="6409" max="6409" width="3" customWidth="1"/>
    <col min="6658" max="6659" width="15.6640625" customWidth="1"/>
    <col min="6661" max="6661" width="2.44140625" customWidth="1"/>
    <col min="6662" max="6663" width="15.6640625" customWidth="1"/>
    <col min="6665" max="6665" width="3" customWidth="1"/>
    <col min="6914" max="6915" width="15.6640625" customWidth="1"/>
    <col min="6917" max="6917" width="2.44140625" customWidth="1"/>
    <col min="6918" max="6919" width="15.6640625" customWidth="1"/>
    <col min="6921" max="6921" width="3" customWidth="1"/>
    <col min="7170" max="7171" width="15.6640625" customWidth="1"/>
    <col min="7173" max="7173" width="2.44140625" customWidth="1"/>
    <col min="7174" max="7175" width="15.6640625" customWidth="1"/>
    <col min="7177" max="7177" width="3" customWidth="1"/>
    <col min="7426" max="7427" width="15.6640625" customWidth="1"/>
    <col min="7429" max="7429" width="2.44140625" customWidth="1"/>
    <col min="7430" max="7431" width="15.6640625" customWidth="1"/>
    <col min="7433" max="7433" width="3" customWidth="1"/>
    <col min="7682" max="7683" width="15.6640625" customWidth="1"/>
    <col min="7685" max="7685" width="2.44140625" customWidth="1"/>
    <col min="7686" max="7687" width="15.6640625" customWidth="1"/>
    <col min="7689" max="7689" width="3" customWidth="1"/>
    <col min="7938" max="7939" width="15.6640625" customWidth="1"/>
    <col min="7941" max="7941" width="2.44140625" customWidth="1"/>
    <col min="7942" max="7943" width="15.6640625" customWidth="1"/>
    <col min="7945" max="7945" width="3" customWidth="1"/>
    <col min="8194" max="8195" width="15.6640625" customWidth="1"/>
    <col min="8197" max="8197" width="2.44140625" customWidth="1"/>
    <col min="8198" max="8199" width="15.6640625" customWidth="1"/>
    <col min="8201" max="8201" width="3" customWidth="1"/>
    <col min="8450" max="8451" width="15.6640625" customWidth="1"/>
    <col min="8453" max="8453" width="2.44140625" customWidth="1"/>
    <col min="8454" max="8455" width="15.6640625" customWidth="1"/>
    <col min="8457" max="8457" width="3" customWidth="1"/>
    <col min="8706" max="8707" width="15.6640625" customWidth="1"/>
    <col min="8709" max="8709" width="2.44140625" customWidth="1"/>
    <col min="8710" max="8711" width="15.6640625" customWidth="1"/>
    <col min="8713" max="8713" width="3" customWidth="1"/>
    <col min="8962" max="8963" width="15.6640625" customWidth="1"/>
    <col min="8965" max="8965" width="2.44140625" customWidth="1"/>
    <col min="8966" max="8967" width="15.6640625" customWidth="1"/>
    <col min="8969" max="8969" width="3" customWidth="1"/>
    <col min="9218" max="9219" width="15.6640625" customWidth="1"/>
    <col min="9221" max="9221" width="2.44140625" customWidth="1"/>
    <col min="9222" max="9223" width="15.6640625" customWidth="1"/>
    <col min="9225" max="9225" width="3" customWidth="1"/>
    <col min="9474" max="9475" width="15.6640625" customWidth="1"/>
    <col min="9477" max="9477" width="2.44140625" customWidth="1"/>
    <col min="9478" max="9479" width="15.6640625" customWidth="1"/>
    <col min="9481" max="9481" width="3" customWidth="1"/>
    <col min="9730" max="9731" width="15.6640625" customWidth="1"/>
    <col min="9733" max="9733" width="2.44140625" customWidth="1"/>
    <col min="9734" max="9735" width="15.6640625" customWidth="1"/>
    <col min="9737" max="9737" width="3" customWidth="1"/>
    <col min="9986" max="9987" width="15.6640625" customWidth="1"/>
    <col min="9989" max="9989" width="2.44140625" customWidth="1"/>
    <col min="9990" max="9991" width="15.6640625" customWidth="1"/>
    <col min="9993" max="9993" width="3" customWidth="1"/>
    <col min="10242" max="10243" width="15.6640625" customWidth="1"/>
    <col min="10245" max="10245" width="2.44140625" customWidth="1"/>
    <col min="10246" max="10247" width="15.6640625" customWidth="1"/>
    <col min="10249" max="10249" width="3" customWidth="1"/>
    <col min="10498" max="10499" width="15.6640625" customWidth="1"/>
    <col min="10501" max="10501" width="2.44140625" customWidth="1"/>
    <col min="10502" max="10503" width="15.6640625" customWidth="1"/>
    <col min="10505" max="10505" width="3" customWidth="1"/>
    <col min="10754" max="10755" width="15.6640625" customWidth="1"/>
    <col min="10757" max="10757" width="2.44140625" customWidth="1"/>
    <col min="10758" max="10759" width="15.6640625" customWidth="1"/>
    <col min="10761" max="10761" width="3" customWidth="1"/>
    <col min="11010" max="11011" width="15.6640625" customWidth="1"/>
    <col min="11013" max="11013" width="2.44140625" customWidth="1"/>
    <col min="11014" max="11015" width="15.6640625" customWidth="1"/>
    <col min="11017" max="11017" width="3" customWidth="1"/>
    <col min="11266" max="11267" width="15.6640625" customWidth="1"/>
    <col min="11269" max="11269" width="2.44140625" customWidth="1"/>
    <col min="11270" max="11271" width="15.6640625" customWidth="1"/>
    <col min="11273" max="11273" width="3" customWidth="1"/>
    <col min="11522" max="11523" width="15.6640625" customWidth="1"/>
    <col min="11525" max="11525" width="2.44140625" customWidth="1"/>
    <col min="11526" max="11527" width="15.6640625" customWidth="1"/>
    <col min="11529" max="11529" width="3" customWidth="1"/>
    <col min="11778" max="11779" width="15.6640625" customWidth="1"/>
    <col min="11781" max="11781" width="2.44140625" customWidth="1"/>
    <col min="11782" max="11783" width="15.6640625" customWidth="1"/>
    <col min="11785" max="11785" width="3" customWidth="1"/>
    <col min="12034" max="12035" width="15.6640625" customWidth="1"/>
    <col min="12037" max="12037" width="2.44140625" customWidth="1"/>
    <col min="12038" max="12039" width="15.6640625" customWidth="1"/>
    <col min="12041" max="12041" width="3" customWidth="1"/>
    <col min="12290" max="12291" width="15.6640625" customWidth="1"/>
    <col min="12293" max="12293" width="2.44140625" customWidth="1"/>
    <col min="12294" max="12295" width="15.6640625" customWidth="1"/>
    <col min="12297" max="12297" width="3" customWidth="1"/>
    <col min="12546" max="12547" width="15.6640625" customWidth="1"/>
    <col min="12549" max="12549" width="2.44140625" customWidth="1"/>
    <col min="12550" max="12551" width="15.6640625" customWidth="1"/>
    <col min="12553" max="12553" width="3" customWidth="1"/>
    <col min="12802" max="12803" width="15.6640625" customWidth="1"/>
    <col min="12805" max="12805" width="2.44140625" customWidth="1"/>
    <col min="12806" max="12807" width="15.6640625" customWidth="1"/>
    <col min="12809" max="12809" width="3" customWidth="1"/>
    <col min="13058" max="13059" width="15.6640625" customWidth="1"/>
    <col min="13061" max="13061" width="2.44140625" customWidth="1"/>
    <col min="13062" max="13063" width="15.6640625" customWidth="1"/>
    <col min="13065" max="13065" width="3" customWidth="1"/>
    <col min="13314" max="13315" width="15.6640625" customWidth="1"/>
    <col min="13317" max="13317" width="2.44140625" customWidth="1"/>
    <col min="13318" max="13319" width="15.6640625" customWidth="1"/>
    <col min="13321" max="13321" width="3" customWidth="1"/>
    <col min="13570" max="13571" width="15.6640625" customWidth="1"/>
    <col min="13573" max="13573" width="2.44140625" customWidth="1"/>
    <col min="13574" max="13575" width="15.6640625" customWidth="1"/>
    <col min="13577" max="13577" width="3" customWidth="1"/>
    <col min="13826" max="13827" width="15.6640625" customWidth="1"/>
    <col min="13829" max="13829" width="2.44140625" customWidth="1"/>
    <col min="13830" max="13831" width="15.6640625" customWidth="1"/>
    <col min="13833" max="13833" width="3" customWidth="1"/>
    <col min="14082" max="14083" width="15.6640625" customWidth="1"/>
    <col min="14085" max="14085" width="2.44140625" customWidth="1"/>
    <col min="14086" max="14087" width="15.6640625" customWidth="1"/>
    <col min="14089" max="14089" width="3" customWidth="1"/>
    <col min="14338" max="14339" width="15.6640625" customWidth="1"/>
    <col min="14341" max="14341" width="2.44140625" customWidth="1"/>
    <col min="14342" max="14343" width="15.6640625" customWidth="1"/>
    <col min="14345" max="14345" width="3" customWidth="1"/>
    <col min="14594" max="14595" width="15.6640625" customWidth="1"/>
    <col min="14597" max="14597" width="2.44140625" customWidth="1"/>
    <col min="14598" max="14599" width="15.6640625" customWidth="1"/>
    <col min="14601" max="14601" width="3" customWidth="1"/>
    <col min="14850" max="14851" width="15.6640625" customWidth="1"/>
    <col min="14853" max="14853" width="2.44140625" customWidth="1"/>
    <col min="14854" max="14855" width="15.6640625" customWidth="1"/>
    <col min="14857" max="14857" width="3" customWidth="1"/>
    <col min="15106" max="15107" width="15.6640625" customWidth="1"/>
    <col min="15109" max="15109" width="2.44140625" customWidth="1"/>
    <col min="15110" max="15111" width="15.6640625" customWidth="1"/>
    <col min="15113" max="15113" width="3" customWidth="1"/>
    <col min="15362" max="15363" width="15.6640625" customWidth="1"/>
    <col min="15365" max="15365" width="2.44140625" customWidth="1"/>
    <col min="15366" max="15367" width="15.6640625" customWidth="1"/>
    <col min="15369" max="15369" width="3" customWidth="1"/>
    <col min="15618" max="15619" width="15.6640625" customWidth="1"/>
    <col min="15621" max="15621" width="2.44140625" customWidth="1"/>
    <col min="15622" max="15623" width="15.6640625" customWidth="1"/>
    <col min="15625" max="15625" width="3" customWidth="1"/>
    <col min="15874" max="15875" width="15.6640625" customWidth="1"/>
    <col min="15877" max="15877" width="2.44140625" customWidth="1"/>
    <col min="15878" max="15879" width="15.6640625" customWidth="1"/>
    <col min="15881" max="15881" width="3" customWidth="1"/>
    <col min="16130" max="16131" width="15.6640625" customWidth="1"/>
    <col min="16133" max="16133" width="2.44140625" customWidth="1"/>
    <col min="16134" max="16135" width="15.6640625" customWidth="1"/>
    <col min="16137" max="16137" width="3" customWidth="1"/>
  </cols>
  <sheetData>
    <row r="5" spans="1:13" ht="18">
      <c r="A5" s="162" t="s">
        <v>282</v>
      </c>
    </row>
    <row r="6" spans="1:13">
      <c r="B6" t="s">
        <v>283</v>
      </c>
      <c r="C6" s="94" t="s">
        <v>1</v>
      </c>
      <c r="D6" t="s">
        <v>284</v>
      </c>
      <c r="E6" s="163"/>
      <c r="F6" t="s">
        <v>283</v>
      </c>
      <c r="G6" s="94" t="s">
        <v>1</v>
      </c>
      <c r="H6" t="s">
        <v>284</v>
      </c>
      <c r="I6" s="163"/>
      <c r="J6" t="s">
        <v>285</v>
      </c>
      <c r="L6" s="94" t="s">
        <v>308</v>
      </c>
      <c r="M6" s="94" t="s">
        <v>277</v>
      </c>
    </row>
    <row r="7" spans="1:13" ht="18">
      <c r="A7" s="162"/>
      <c r="B7" s="162"/>
      <c r="C7" s="162"/>
      <c r="D7" s="162"/>
      <c r="E7" s="164"/>
      <c r="F7" s="162"/>
      <c r="G7" s="162"/>
      <c r="H7" s="162"/>
      <c r="I7" s="164"/>
      <c r="J7" s="162"/>
      <c r="K7" s="162"/>
    </row>
    <row r="8" spans="1:13" ht="18">
      <c r="A8" s="165">
        <v>1</v>
      </c>
      <c r="B8" s="162" t="s">
        <v>286</v>
      </c>
      <c r="C8" s="162" t="s">
        <v>287</v>
      </c>
      <c r="D8" s="162">
        <v>0</v>
      </c>
      <c r="E8" s="164"/>
      <c r="F8" s="162" t="s">
        <v>288</v>
      </c>
      <c r="G8" s="162" t="s">
        <v>289</v>
      </c>
      <c r="H8" s="162">
        <v>4</v>
      </c>
      <c r="I8" s="164"/>
      <c r="J8" s="162">
        <f>(D8+H8)</f>
        <v>4</v>
      </c>
      <c r="K8" s="162"/>
      <c r="L8">
        <v>87.59</v>
      </c>
      <c r="M8">
        <v>5</v>
      </c>
    </row>
    <row r="9" spans="1:13" ht="18">
      <c r="A9" s="166"/>
      <c r="B9" s="167"/>
      <c r="C9" s="167"/>
      <c r="D9" s="167"/>
      <c r="E9" s="167"/>
      <c r="F9" s="167"/>
      <c r="G9" s="167"/>
      <c r="H9" s="167"/>
      <c r="I9" s="167"/>
      <c r="J9" s="167"/>
      <c r="K9" s="167"/>
    </row>
    <row r="10" spans="1:13" ht="18">
      <c r="A10" s="165">
        <v>2</v>
      </c>
      <c r="B10" s="162" t="s">
        <v>290</v>
      </c>
      <c r="C10" s="162" t="s">
        <v>291</v>
      </c>
      <c r="D10" s="162">
        <v>0</v>
      </c>
      <c r="E10" s="164"/>
      <c r="F10" s="162" t="s">
        <v>292</v>
      </c>
      <c r="G10" s="162" t="s">
        <v>293</v>
      </c>
      <c r="H10" s="162"/>
      <c r="I10" s="164"/>
      <c r="J10" s="162">
        <f>(D10+H10)</f>
        <v>0</v>
      </c>
      <c r="K10" s="162"/>
      <c r="L10">
        <v>83.37</v>
      </c>
      <c r="M10">
        <v>3</v>
      </c>
    </row>
    <row r="11" spans="1:13" ht="18">
      <c r="A11" s="166"/>
      <c r="B11" s="167"/>
      <c r="C11" s="167"/>
      <c r="D11" s="167"/>
      <c r="E11" s="167"/>
      <c r="F11" s="167"/>
      <c r="G11" s="167"/>
      <c r="H11" s="167"/>
      <c r="I11" s="167"/>
      <c r="J11" s="167"/>
      <c r="K11" s="167"/>
    </row>
    <row r="12" spans="1:13" ht="18">
      <c r="A12" s="165">
        <v>3</v>
      </c>
      <c r="B12" s="162" t="s">
        <v>294</v>
      </c>
      <c r="C12" s="162" t="s">
        <v>295</v>
      </c>
      <c r="D12" s="162">
        <v>0</v>
      </c>
      <c r="E12" s="164"/>
      <c r="F12" s="162" t="s">
        <v>296</v>
      </c>
      <c r="G12" s="162" t="s">
        <v>297</v>
      </c>
      <c r="H12" s="162"/>
      <c r="I12" s="164"/>
      <c r="J12" s="162">
        <f>(D12+H12)</f>
        <v>0</v>
      </c>
      <c r="K12" s="162"/>
      <c r="L12" s="30">
        <v>87.5</v>
      </c>
      <c r="M12">
        <v>4</v>
      </c>
    </row>
    <row r="13" spans="1:13" ht="18">
      <c r="A13" s="166"/>
      <c r="B13" s="167"/>
      <c r="C13" s="167"/>
      <c r="D13" s="167"/>
      <c r="E13" s="167"/>
      <c r="F13" s="167"/>
      <c r="G13" s="167"/>
      <c r="H13" s="167"/>
      <c r="I13" s="167"/>
      <c r="J13" s="167"/>
      <c r="K13" s="167"/>
    </row>
    <row r="14" spans="1:13" ht="18">
      <c r="A14" s="165">
        <v>4</v>
      </c>
      <c r="B14" s="162" t="s">
        <v>304</v>
      </c>
      <c r="C14" s="162" t="s">
        <v>298</v>
      </c>
      <c r="D14" s="162">
        <v>0</v>
      </c>
      <c r="E14" s="164"/>
      <c r="F14" s="162" t="s">
        <v>299</v>
      </c>
      <c r="G14" s="162" t="s">
        <v>300</v>
      </c>
      <c r="H14" s="162"/>
      <c r="I14" s="164"/>
      <c r="J14" s="162">
        <f>(D14+H14)</f>
        <v>0</v>
      </c>
      <c r="K14" s="162"/>
      <c r="L14" s="30">
        <v>81.099999999999994</v>
      </c>
      <c r="M14">
        <v>2</v>
      </c>
    </row>
    <row r="15" spans="1:13" ht="18">
      <c r="A15" s="166"/>
      <c r="B15" s="167"/>
      <c r="C15" s="167"/>
      <c r="D15" s="167"/>
      <c r="E15" s="167"/>
      <c r="F15" s="167"/>
      <c r="G15" s="167"/>
      <c r="H15" s="167"/>
      <c r="I15" s="167"/>
      <c r="J15" s="167"/>
      <c r="K15" s="167"/>
    </row>
    <row r="16" spans="1:13" ht="18">
      <c r="A16" s="165">
        <v>5</v>
      </c>
      <c r="B16" s="162" t="s">
        <v>301</v>
      </c>
      <c r="C16" s="162" t="s">
        <v>287</v>
      </c>
      <c r="D16" s="162"/>
      <c r="E16" s="164"/>
      <c r="F16" s="162" t="s">
        <v>302</v>
      </c>
      <c r="G16" s="162" t="s">
        <v>300</v>
      </c>
      <c r="H16" s="162"/>
      <c r="I16" s="164"/>
      <c r="J16" s="162">
        <f>(D16+H16)</f>
        <v>0</v>
      </c>
      <c r="K16" s="162"/>
    </row>
    <row r="17" spans="1:13" ht="18">
      <c r="A17" s="166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>
        <v>73.28</v>
      </c>
      <c r="M17">
        <v>1</v>
      </c>
    </row>
    <row r="18" spans="1:13" ht="18">
      <c r="A18" s="162"/>
      <c r="B18" s="162"/>
      <c r="C18" s="162"/>
      <c r="D18" s="162"/>
      <c r="E18" s="162"/>
      <c r="F18" s="162"/>
      <c r="G18" s="162"/>
      <c r="H18" s="162"/>
      <c r="I18" s="162"/>
      <c r="J18" s="162"/>
      <c r="K18" s="16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23"/>
  <sheetViews>
    <sheetView zoomScaleNormal="100" workbookViewId="0">
      <pane xSplit="1" topLeftCell="K1" activePane="topRight" state="frozen"/>
      <selection pane="topRight" activeCell="AY23" sqref="AY23"/>
    </sheetView>
  </sheetViews>
  <sheetFormatPr defaultRowHeight="13.2"/>
  <cols>
    <col min="1" max="1" width="20.6640625" customWidth="1"/>
    <col min="2" max="2" width="21.6640625" customWidth="1"/>
    <col min="3" max="4" width="1.88671875" bestFit="1" customWidth="1"/>
    <col min="5" max="5" width="2" bestFit="1" customWidth="1"/>
    <col min="6" max="7" width="1.88671875" bestFit="1" customWidth="1"/>
    <col min="8" max="8" width="2" customWidth="1"/>
    <col min="9" max="11" width="1.88671875" bestFit="1" customWidth="1"/>
    <col min="12" max="12" width="2.6640625" bestFit="1" customWidth="1"/>
    <col min="13" max="13" width="2.6640625" style="4" bestFit="1" customWidth="1"/>
    <col min="14" max="16" width="2.6640625" bestFit="1" customWidth="1"/>
    <col min="17" max="18" width="2.6640625" customWidth="1"/>
    <col min="19" max="19" width="2.6640625" bestFit="1" customWidth="1"/>
    <col min="20" max="23" width="5.6640625" customWidth="1"/>
    <col min="24" max="24" width="5.6640625" style="77" customWidth="1"/>
    <col min="25" max="25" width="5.6640625" style="42" customWidth="1"/>
    <col min="26" max="26" width="1.88671875" bestFit="1" customWidth="1"/>
    <col min="27" max="27" width="2" bestFit="1" customWidth="1"/>
    <col min="28" max="30" width="1.88671875" bestFit="1" customWidth="1"/>
    <col min="31" max="32" width="2" bestFit="1" customWidth="1"/>
    <col min="33" max="34" width="1.88671875" bestFit="1" customWidth="1"/>
    <col min="35" max="40" width="2.6640625" bestFit="1" customWidth="1"/>
    <col min="41" max="41" width="2.6640625" customWidth="1"/>
    <col min="42" max="42" width="2.6640625" bestFit="1" customWidth="1"/>
    <col min="43" max="46" width="5.6640625" customWidth="1"/>
    <col min="47" max="47" width="5.6640625" style="30" customWidth="1"/>
    <col min="48" max="48" width="5.6640625" style="38" customWidth="1"/>
    <col min="49" max="49" width="8.33203125" style="42" bestFit="1" customWidth="1"/>
    <col min="50" max="50" width="5.6640625" style="13" customWidth="1"/>
  </cols>
  <sheetData>
    <row r="1" spans="1:50">
      <c r="A1" s="14" t="s">
        <v>37</v>
      </c>
      <c r="B1" s="65"/>
      <c r="C1" s="176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76" t="s">
        <v>25</v>
      </c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8"/>
      <c r="AW1" s="39"/>
      <c r="AX1" s="15"/>
    </row>
    <row r="2" spans="1:50">
      <c r="A2" s="16" t="s">
        <v>40</v>
      </c>
      <c r="B2" s="66"/>
      <c r="C2" s="3"/>
      <c r="D2" s="3"/>
      <c r="E2" s="3"/>
      <c r="F2" s="3"/>
      <c r="G2" s="3"/>
      <c r="H2" s="3"/>
      <c r="I2" s="3"/>
      <c r="J2" s="3"/>
      <c r="K2" s="3"/>
      <c r="L2" s="3"/>
      <c r="M2" s="6"/>
      <c r="N2" s="3"/>
      <c r="O2" s="3"/>
      <c r="P2" s="3"/>
      <c r="Q2" s="3"/>
      <c r="R2" s="3"/>
      <c r="S2" s="3"/>
      <c r="T2" s="3"/>
      <c r="U2" s="3"/>
      <c r="V2" s="3"/>
      <c r="W2" s="3"/>
      <c r="X2" s="72"/>
      <c r="Y2" s="36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27"/>
      <c r="AV2" s="35"/>
      <c r="AW2" s="40"/>
      <c r="AX2" s="17"/>
    </row>
    <row r="3" spans="1:50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6"/>
      <c r="N3" s="3"/>
      <c r="O3" s="3"/>
      <c r="P3" s="3"/>
      <c r="Q3" s="3"/>
      <c r="R3" s="3"/>
      <c r="S3" s="3"/>
      <c r="T3" s="3"/>
      <c r="U3" s="3"/>
      <c r="V3" s="3"/>
      <c r="W3" s="3"/>
      <c r="X3" s="72"/>
      <c r="Y3" s="36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27"/>
      <c r="AV3" s="35"/>
      <c r="AW3" s="40"/>
      <c r="AX3" s="17"/>
    </row>
    <row r="4" spans="1:50">
      <c r="A4" s="1"/>
      <c r="B4" s="3"/>
      <c r="C4" s="2"/>
      <c r="D4" s="3"/>
      <c r="E4" s="3"/>
      <c r="F4" s="3"/>
      <c r="G4" s="3"/>
      <c r="H4" s="3"/>
      <c r="I4" s="3"/>
      <c r="J4" s="3"/>
      <c r="K4" s="3"/>
      <c r="L4" s="3"/>
      <c r="M4" s="6"/>
      <c r="N4" s="3"/>
      <c r="O4" s="3"/>
      <c r="P4" s="3"/>
      <c r="Q4" s="3"/>
      <c r="R4" s="3"/>
      <c r="S4" s="3"/>
      <c r="T4" s="3"/>
      <c r="U4" s="3"/>
      <c r="V4" s="3"/>
      <c r="W4" s="1"/>
      <c r="X4" s="73"/>
      <c r="Y4" s="36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27"/>
      <c r="AV4" s="35"/>
      <c r="AW4" s="40"/>
      <c r="AX4" s="17"/>
    </row>
    <row r="5" spans="1:50">
      <c r="A5" s="5"/>
      <c r="B5" s="6"/>
      <c r="C5" s="173" t="s">
        <v>11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3" t="s">
        <v>14</v>
      </c>
      <c r="U5" s="174"/>
      <c r="V5" s="174"/>
      <c r="W5" s="175"/>
      <c r="X5" s="73"/>
      <c r="Y5" s="36" t="s">
        <v>24</v>
      </c>
      <c r="Z5" s="173" t="s">
        <v>11</v>
      </c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3" t="s">
        <v>14</v>
      </c>
      <c r="AR5" s="174"/>
      <c r="AS5" s="174"/>
      <c r="AT5" s="175"/>
      <c r="AU5" s="28"/>
      <c r="AV5" s="36" t="s">
        <v>21</v>
      </c>
      <c r="AW5" s="40" t="s">
        <v>22</v>
      </c>
      <c r="AX5" s="17"/>
    </row>
    <row r="6" spans="1:50">
      <c r="A6" s="5"/>
      <c r="B6" s="6"/>
      <c r="C6" s="173" t="s">
        <v>12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3" t="s">
        <v>15</v>
      </c>
      <c r="U6" s="174"/>
      <c r="V6" s="174"/>
      <c r="W6" s="175"/>
      <c r="X6" s="74" t="s">
        <v>17</v>
      </c>
      <c r="Y6" s="36" t="s">
        <v>18</v>
      </c>
      <c r="Z6" s="173" t="s">
        <v>12</v>
      </c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3" t="s">
        <v>15</v>
      </c>
      <c r="AR6" s="174"/>
      <c r="AS6" s="174"/>
      <c r="AT6" s="175"/>
      <c r="AU6" s="26" t="s">
        <v>17</v>
      </c>
      <c r="AV6" s="36" t="s">
        <v>18</v>
      </c>
      <c r="AW6" s="40" t="s">
        <v>18</v>
      </c>
      <c r="AX6" s="17"/>
    </row>
    <row r="7" spans="1:50">
      <c r="A7" s="8" t="s">
        <v>10</v>
      </c>
      <c r="B7" s="7"/>
      <c r="C7" s="9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7">
        <v>11</v>
      </c>
      <c r="N7" s="7">
        <v>12</v>
      </c>
      <c r="O7" s="7">
        <v>13</v>
      </c>
      <c r="P7" s="7">
        <v>14</v>
      </c>
      <c r="Q7" s="7">
        <v>15</v>
      </c>
      <c r="R7" s="7">
        <v>16</v>
      </c>
      <c r="S7" s="7">
        <v>17</v>
      </c>
      <c r="T7" s="79">
        <v>6</v>
      </c>
      <c r="U7" s="80">
        <v>11</v>
      </c>
      <c r="V7" s="80">
        <v>14</v>
      </c>
      <c r="W7" s="8" t="s">
        <v>16</v>
      </c>
      <c r="X7" s="75" t="s">
        <v>19</v>
      </c>
      <c r="Y7" s="37" t="s">
        <v>19</v>
      </c>
      <c r="Z7" s="9">
        <v>1</v>
      </c>
      <c r="AA7" s="7">
        <v>2</v>
      </c>
      <c r="AB7" s="7">
        <v>3</v>
      </c>
      <c r="AC7" s="7">
        <v>4</v>
      </c>
      <c r="AD7" s="7">
        <v>5</v>
      </c>
      <c r="AE7" s="7">
        <v>6</v>
      </c>
      <c r="AF7" s="7">
        <v>7</v>
      </c>
      <c r="AG7" s="7">
        <v>8</v>
      </c>
      <c r="AH7" s="7">
        <v>9</v>
      </c>
      <c r="AI7" s="7">
        <v>10</v>
      </c>
      <c r="AJ7" s="7">
        <v>11</v>
      </c>
      <c r="AK7" s="7">
        <v>12</v>
      </c>
      <c r="AL7" s="7">
        <v>13</v>
      </c>
      <c r="AM7" s="7">
        <v>14</v>
      </c>
      <c r="AN7" s="7">
        <v>15</v>
      </c>
      <c r="AO7" s="7">
        <v>16</v>
      </c>
      <c r="AP7" s="7">
        <v>17</v>
      </c>
      <c r="AQ7" s="79">
        <v>6</v>
      </c>
      <c r="AR7" s="80">
        <v>11</v>
      </c>
      <c r="AS7" s="80">
        <v>14</v>
      </c>
      <c r="AT7" s="8" t="s">
        <v>16</v>
      </c>
      <c r="AU7" s="29" t="s">
        <v>19</v>
      </c>
      <c r="AV7" s="37" t="s">
        <v>19</v>
      </c>
      <c r="AW7" s="41" t="s">
        <v>19</v>
      </c>
      <c r="AX7" s="22" t="s">
        <v>23</v>
      </c>
    </row>
    <row r="8" spans="1:50">
      <c r="A8" s="122" t="s">
        <v>180</v>
      </c>
      <c r="B8" s="122" t="s">
        <v>181</v>
      </c>
      <c r="C8" s="123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>
        <v>162.49</v>
      </c>
      <c r="Y8" s="126">
        <f>X8+(SUM(C8:S8)*5)+T8+U8+V8+W8</f>
        <v>162.49</v>
      </c>
      <c r="Z8" s="127"/>
      <c r="AA8" s="127">
        <v>1</v>
      </c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>
        <v>1</v>
      </c>
      <c r="AM8" s="127"/>
      <c r="AN8" s="127"/>
      <c r="AO8" s="127"/>
      <c r="AP8" s="127"/>
      <c r="AQ8" s="127"/>
      <c r="AR8" s="127"/>
      <c r="AS8" s="127"/>
      <c r="AT8" s="127"/>
      <c r="AU8" s="125">
        <v>155.31</v>
      </c>
      <c r="AV8" s="125">
        <f>AU8+(SUM(Z8:AP8)*5)+AQ8+AR8+AS8+AT8</f>
        <v>165.31</v>
      </c>
      <c r="AW8" s="128">
        <f>SUM(AV8,Y8)</f>
        <v>327.8</v>
      </c>
      <c r="AX8" s="129">
        <v>1</v>
      </c>
    </row>
    <row r="9" spans="1:50">
      <c r="A9" s="130" t="s">
        <v>182</v>
      </c>
      <c r="B9" s="130" t="s">
        <v>183</v>
      </c>
      <c r="C9" s="131"/>
      <c r="D9" s="127"/>
      <c r="E9" s="127"/>
      <c r="F9" s="127"/>
      <c r="G9" s="127"/>
      <c r="H9" s="127"/>
      <c r="I9" s="127">
        <v>1</v>
      </c>
      <c r="J9" s="127"/>
      <c r="K9" s="127"/>
      <c r="L9" s="127"/>
      <c r="M9" s="127"/>
      <c r="N9" s="127"/>
      <c r="O9" s="127"/>
      <c r="P9" s="127"/>
      <c r="Q9" s="127"/>
      <c r="R9" s="127"/>
      <c r="S9" s="127">
        <v>1</v>
      </c>
      <c r="T9" s="127"/>
      <c r="U9" s="127"/>
      <c r="V9" s="127"/>
      <c r="W9" s="127"/>
      <c r="X9" s="125">
        <v>166.68</v>
      </c>
      <c r="Y9" s="132">
        <f>X9+(SUM(C9:S9)*5)+T9+U9+V9+W9</f>
        <v>176.68</v>
      </c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5">
        <v>154.07</v>
      </c>
      <c r="AV9" s="125">
        <f>AU9+(SUM(Z9:AP9)*5)+AQ9+AR9+AS9+AT9</f>
        <v>154.07</v>
      </c>
      <c r="AW9" s="133">
        <f>SUM(AV9,Y9)</f>
        <v>330.75</v>
      </c>
      <c r="AX9" s="129">
        <v>2</v>
      </c>
    </row>
    <row r="10" spans="1:50">
      <c r="A10" s="122" t="s">
        <v>184</v>
      </c>
      <c r="B10" s="122" t="s">
        <v>185</v>
      </c>
      <c r="C10" s="123"/>
      <c r="D10" s="124"/>
      <c r="E10" s="124">
        <v>1</v>
      </c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25">
        <v>168.49</v>
      </c>
      <c r="Y10" s="132">
        <f>X10+(SUM(C10:S10)*5)+T10+U10+V10+W10</f>
        <v>173.49</v>
      </c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5">
        <v>161.72999999999999</v>
      </c>
      <c r="AV10" s="125">
        <f>AU10+(SUM(Z10:AP10)*5)+AQ10+AR10+AS10+AT10</f>
        <v>161.72999999999999</v>
      </c>
      <c r="AW10" s="133">
        <f>SUM(AV10,Y10)</f>
        <v>335.22</v>
      </c>
      <c r="AX10" s="129">
        <v>3</v>
      </c>
    </row>
    <row r="11" spans="1:50">
      <c r="A11" s="122" t="s">
        <v>186</v>
      </c>
      <c r="B11" s="122" t="s">
        <v>187</v>
      </c>
      <c r="C11" s="136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>
        <v>1</v>
      </c>
      <c r="T11" s="134"/>
      <c r="U11" s="134"/>
      <c r="V11" s="134"/>
      <c r="W11" s="134"/>
      <c r="X11" s="125">
        <v>181.47</v>
      </c>
      <c r="Y11" s="132">
        <f>X11+(SUM(C11:S11)*5)+T11+U11+V11+W11</f>
        <v>186.47</v>
      </c>
      <c r="Z11" s="137"/>
      <c r="AA11" s="137"/>
      <c r="AB11" s="137"/>
      <c r="AC11" s="137"/>
      <c r="AD11" s="137"/>
      <c r="AE11" s="137">
        <v>1</v>
      </c>
      <c r="AF11" s="137"/>
      <c r="AG11" s="137"/>
      <c r="AH11" s="137"/>
      <c r="AI11" s="137"/>
      <c r="AJ11" s="137"/>
      <c r="AK11" s="137"/>
      <c r="AL11" s="137"/>
      <c r="AM11" s="137"/>
      <c r="AN11" s="137"/>
      <c r="AO11" s="137"/>
      <c r="AP11" s="137">
        <v>1</v>
      </c>
      <c r="AQ11" s="127"/>
      <c r="AR11" s="127"/>
      <c r="AS11" s="127"/>
      <c r="AT11" s="127"/>
      <c r="AU11" s="125">
        <v>164.92</v>
      </c>
      <c r="AV11" s="125">
        <f>AU11+(SUM(Z11:AP11)*5)+AQ11+AR11+AS11+AT11</f>
        <v>174.92</v>
      </c>
      <c r="AW11" s="133">
        <f>SUM(AV11,Y11)</f>
        <v>361.39</v>
      </c>
      <c r="AX11" s="129">
        <v>4</v>
      </c>
    </row>
    <row r="12" spans="1:50">
      <c r="A12" s="138"/>
      <c r="B12" s="138"/>
      <c r="C12" s="90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120"/>
      <c r="Y12" s="78"/>
      <c r="Z12" s="121"/>
      <c r="AA12" s="121"/>
      <c r="AB12" s="121"/>
      <c r="AC12" s="121"/>
      <c r="AD12" s="121"/>
      <c r="AE12" s="121"/>
      <c r="AF12" s="121"/>
      <c r="AG12" s="121"/>
      <c r="AH12" s="121"/>
      <c r="AI12" s="121"/>
      <c r="AJ12" s="121"/>
      <c r="AK12" s="121"/>
      <c r="AL12" s="121"/>
      <c r="AM12" s="121"/>
      <c r="AN12" s="121"/>
      <c r="AO12" s="121"/>
      <c r="AP12" s="121"/>
      <c r="AQ12" s="95"/>
      <c r="AR12" s="95"/>
      <c r="AS12" s="95"/>
      <c r="AT12" s="95"/>
      <c r="AU12" s="120"/>
      <c r="AV12" s="120"/>
      <c r="AW12" s="84"/>
      <c r="AX12" s="129"/>
    </row>
    <row r="13" spans="1:50">
      <c r="A13" s="138" t="s">
        <v>188</v>
      </c>
      <c r="B13" s="138" t="s">
        <v>189</v>
      </c>
      <c r="C13" s="90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120">
        <v>194.04</v>
      </c>
      <c r="Y13" s="78">
        <f t="shared" ref="Y13:Y23" si="0">X13+(SUM(C13:S13)*5)+T13+U13+V13+W13</f>
        <v>194.04</v>
      </c>
      <c r="Z13" s="95"/>
      <c r="AA13" s="95"/>
      <c r="AB13" s="95"/>
      <c r="AC13" s="95"/>
      <c r="AD13" s="95"/>
      <c r="AE13" s="95">
        <v>1</v>
      </c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>
        <v>1</v>
      </c>
      <c r="AQ13" s="95"/>
      <c r="AR13" s="95"/>
      <c r="AS13" s="95"/>
      <c r="AT13" s="95"/>
      <c r="AU13" s="120">
        <v>171.59</v>
      </c>
      <c r="AV13" s="120">
        <f t="shared" ref="AV13:AV23" si="1">AU13+(SUM(Z13:AP13)*5)+AQ13+AR13+AS13+AT13</f>
        <v>181.59</v>
      </c>
      <c r="AW13" s="84">
        <f t="shared" ref="AW13:AW23" si="2">SUM(AV13,Y13)</f>
        <v>375.63</v>
      </c>
      <c r="AX13" s="129">
        <v>5</v>
      </c>
    </row>
    <row r="14" spans="1:50">
      <c r="A14" s="138" t="s">
        <v>190</v>
      </c>
      <c r="B14" s="138" t="s">
        <v>191</v>
      </c>
      <c r="C14" s="119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>
        <v>1</v>
      </c>
      <c r="T14" s="95"/>
      <c r="U14" s="95"/>
      <c r="V14" s="95"/>
      <c r="W14" s="95"/>
      <c r="X14" s="120">
        <v>191.73</v>
      </c>
      <c r="Y14" s="78">
        <f t="shared" si="0"/>
        <v>196.73</v>
      </c>
      <c r="Z14" s="95"/>
      <c r="AA14" s="95"/>
      <c r="AB14" s="95"/>
      <c r="AC14" s="95"/>
      <c r="AD14" s="95">
        <v>1</v>
      </c>
      <c r="AE14" s="95"/>
      <c r="AF14" s="95"/>
      <c r="AG14" s="95"/>
      <c r="AH14" s="95"/>
      <c r="AI14" s="95"/>
      <c r="AJ14" s="95">
        <v>1</v>
      </c>
      <c r="AK14" s="95"/>
      <c r="AL14" s="95"/>
      <c r="AM14" s="95"/>
      <c r="AN14" s="95"/>
      <c r="AO14" s="95"/>
      <c r="AP14" s="95">
        <v>1</v>
      </c>
      <c r="AQ14" s="95"/>
      <c r="AR14" s="95"/>
      <c r="AS14" s="95"/>
      <c r="AT14" s="95"/>
      <c r="AU14" s="120">
        <v>171.74</v>
      </c>
      <c r="AV14" s="120">
        <f t="shared" si="1"/>
        <v>186.74</v>
      </c>
      <c r="AW14" s="84">
        <f t="shared" si="2"/>
        <v>383.47</v>
      </c>
      <c r="AX14" s="129">
        <v>6</v>
      </c>
    </row>
    <row r="15" spans="1:50">
      <c r="A15" s="138" t="s">
        <v>192</v>
      </c>
      <c r="B15" s="138" t="s">
        <v>193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>
        <v>1</v>
      </c>
      <c r="N15" s="47"/>
      <c r="O15" s="47"/>
      <c r="P15" s="47"/>
      <c r="Q15" s="47"/>
      <c r="R15" s="47"/>
      <c r="S15" s="47"/>
      <c r="T15" s="47">
        <v>20</v>
      </c>
      <c r="U15" s="47"/>
      <c r="V15" s="47"/>
      <c r="W15" s="47"/>
      <c r="X15" s="120">
        <v>199.26</v>
      </c>
      <c r="Y15" s="78">
        <f t="shared" si="0"/>
        <v>224.26</v>
      </c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139"/>
      <c r="AK15" s="95"/>
      <c r="AL15" s="95"/>
      <c r="AM15" s="95"/>
      <c r="AN15" s="95"/>
      <c r="AO15" s="95"/>
      <c r="AP15" s="95"/>
      <c r="AQ15" s="95"/>
      <c r="AR15" s="95"/>
      <c r="AS15" s="95"/>
      <c r="AT15" s="95"/>
      <c r="AU15" s="120">
        <v>160.21</v>
      </c>
      <c r="AV15" s="120">
        <f t="shared" si="1"/>
        <v>160.21</v>
      </c>
      <c r="AW15" s="84">
        <f t="shared" si="2"/>
        <v>384.47</v>
      </c>
      <c r="AX15" s="129">
        <v>7</v>
      </c>
    </row>
    <row r="16" spans="1:50">
      <c r="A16" s="138" t="s">
        <v>194</v>
      </c>
      <c r="B16" s="138" t="s">
        <v>195</v>
      </c>
      <c r="C16" s="47"/>
      <c r="D16" s="47"/>
      <c r="E16" s="47"/>
      <c r="F16" s="47"/>
      <c r="G16" s="47">
        <v>1</v>
      </c>
      <c r="H16" s="47"/>
      <c r="I16" s="47">
        <v>1</v>
      </c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120">
        <v>183.51</v>
      </c>
      <c r="Y16" s="78">
        <f t="shared" si="0"/>
        <v>193.51</v>
      </c>
      <c r="Z16" s="43"/>
      <c r="AA16" s="43">
        <v>1</v>
      </c>
      <c r="AB16" s="43"/>
      <c r="AC16" s="43"/>
      <c r="AD16" s="43"/>
      <c r="AE16" s="43"/>
      <c r="AF16" s="43">
        <v>1</v>
      </c>
      <c r="AG16" s="43"/>
      <c r="AH16" s="43"/>
      <c r="AI16" s="43"/>
      <c r="AJ16" s="43"/>
      <c r="AK16" s="43"/>
      <c r="AL16" s="43">
        <v>1</v>
      </c>
      <c r="AM16" s="43"/>
      <c r="AN16" s="43"/>
      <c r="AO16" s="43"/>
      <c r="AP16" s="43"/>
      <c r="AQ16" s="43"/>
      <c r="AR16" s="43"/>
      <c r="AS16" s="43"/>
      <c r="AT16" s="43"/>
      <c r="AU16" s="76">
        <v>178.95</v>
      </c>
      <c r="AV16" s="120">
        <f t="shared" si="1"/>
        <v>193.95</v>
      </c>
      <c r="AW16" s="84">
        <f t="shared" si="2"/>
        <v>387.46</v>
      </c>
      <c r="AX16" s="129">
        <v>8</v>
      </c>
    </row>
    <row r="17" spans="1:51">
      <c r="A17" s="140" t="s">
        <v>196</v>
      </c>
      <c r="B17" s="140" t="s">
        <v>197</v>
      </c>
      <c r="C17" s="47">
        <v>1</v>
      </c>
      <c r="D17" s="47"/>
      <c r="E17" s="47"/>
      <c r="F17" s="47"/>
      <c r="G17" s="47"/>
      <c r="H17" s="47"/>
      <c r="I17" s="47"/>
      <c r="J17" s="47"/>
      <c r="K17" s="47"/>
      <c r="L17" s="47">
        <v>1</v>
      </c>
      <c r="M17" s="47">
        <v>1</v>
      </c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120">
        <v>185.26</v>
      </c>
      <c r="Y17" s="78">
        <f t="shared" si="0"/>
        <v>200.26</v>
      </c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>
        <v>1</v>
      </c>
      <c r="AK17" s="43"/>
      <c r="AL17" s="43"/>
      <c r="AM17" s="43"/>
      <c r="AN17" s="43"/>
      <c r="AO17" s="43">
        <v>1</v>
      </c>
      <c r="AP17" s="43">
        <v>1</v>
      </c>
      <c r="AQ17" s="43"/>
      <c r="AR17" s="43"/>
      <c r="AS17" s="43"/>
      <c r="AT17" s="43"/>
      <c r="AU17" s="76">
        <v>173.02</v>
      </c>
      <c r="AV17" s="120">
        <f t="shared" si="1"/>
        <v>188.02</v>
      </c>
      <c r="AW17" s="84">
        <f t="shared" si="2"/>
        <v>388.28</v>
      </c>
      <c r="AX17" s="129">
        <v>9</v>
      </c>
    </row>
    <row r="18" spans="1:51">
      <c r="A18" s="138" t="s">
        <v>194</v>
      </c>
      <c r="B18" s="138" t="s">
        <v>198</v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>
        <v>3</v>
      </c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120">
        <v>195.38</v>
      </c>
      <c r="Y18" s="78">
        <f t="shared" si="0"/>
        <v>210.38</v>
      </c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>
        <v>1</v>
      </c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120">
        <v>177.09</v>
      </c>
      <c r="AV18" s="120">
        <f t="shared" si="1"/>
        <v>182.09</v>
      </c>
      <c r="AW18" s="84">
        <f t="shared" si="2"/>
        <v>392.47</v>
      </c>
      <c r="AX18" s="129">
        <v>10</v>
      </c>
    </row>
    <row r="19" spans="1:51">
      <c r="A19" s="138" t="s">
        <v>199</v>
      </c>
      <c r="B19" s="138" t="s">
        <v>200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>
        <v>1</v>
      </c>
      <c r="N19" s="43"/>
      <c r="O19" s="43"/>
      <c r="P19" s="43"/>
      <c r="Q19" s="43"/>
      <c r="R19" s="43">
        <v>1</v>
      </c>
      <c r="S19" s="43"/>
      <c r="T19" s="43"/>
      <c r="U19" s="43"/>
      <c r="V19" s="43"/>
      <c r="W19" s="43"/>
      <c r="X19" s="120">
        <v>191.01</v>
      </c>
      <c r="Y19" s="78">
        <f t="shared" si="0"/>
        <v>201.01</v>
      </c>
      <c r="Z19" s="95"/>
      <c r="AA19" s="95">
        <v>1</v>
      </c>
      <c r="AB19" s="95"/>
      <c r="AC19" s="95"/>
      <c r="AD19" s="95">
        <v>1</v>
      </c>
      <c r="AE19" s="95"/>
      <c r="AF19" s="95">
        <v>1</v>
      </c>
      <c r="AG19" s="95"/>
      <c r="AH19" s="95"/>
      <c r="AI19" s="95"/>
      <c r="AJ19" s="95"/>
      <c r="AK19" s="95"/>
      <c r="AL19" s="95"/>
      <c r="AM19" s="95"/>
      <c r="AN19" s="95"/>
      <c r="AO19" s="95"/>
      <c r="AP19" s="95">
        <v>1</v>
      </c>
      <c r="AQ19" s="95"/>
      <c r="AR19" s="95"/>
      <c r="AS19" s="95"/>
      <c r="AT19" s="95"/>
      <c r="AU19" s="120">
        <v>177.47</v>
      </c>
      <c r="AV19" s="120">
        <f t="shared" si="1"/>
        <v>197.47</v>
      </c>
      <c r="AW19" s="84">
        <f t="shared" si="2"/>
        <v>398.48</v>
      </c>
      <c r="AX19" s="129">
        <v>11</v>
      </c>
    </row>
    <row r="20" spans="1:51">
      <c r="A20" s="141" t="s">
        <v>201</v>
      </c>
      <c r="B20" s="138" t="s">
        <v>202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120">
        <v>223.8</v>
      </c>
      <c r="Y20" s="78">
        <f t="shared" si="0"/>
        <v>223.8</v>
      </c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120">
        <v>216.23</v>
      </c>
      <c r="AV20" s="120">
        <f t="shared" si="1"/>
        <v>216.23</v>
      </c>
      <c r="AW20" s="84">
        <f t="shared" si="2"/>
        <v>440.03</v>
      </c>
      <c r="AX20" s="129">
        <v>12</v>
      </c>
    </row>
    <row r="21" spans="1:51">
      <c r="A21" s="138" t="s">
        <v>203</v>
      </c>
      <c r="B21" s="138" t="s">
        <v>204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>
        <v>1</v>
      </c>
      <c r="N21" s="95"/>
      <c r="O21" s="95"/>
      <c r="P21" s="95"/>
      <c r="Q21" s="95"/>
      <c r="R21" s="95">
        <v>1</v>
      </c>
      <c r="S21" s="95"/>
      <c r="T21" s="95"/>
      <c r="U21" s="95"/>
      <c r="V21" s="95"/>
      <c r="W21" s="95"/>
      <c r="X21" s="120">
        <v>238.13</v>
      </c>
      <c r="Y21" s="78">
        <f t="shared" si="0"/>
        <v>248.13</v>
      </c>
      <c r="Z21" s="95"/>
      <c r="AA21" s="95"/>
      <c r="AB21" s="95"/>
      <c r="AC21" s="95">
        <v>1</v>
      </c>
      <c r="AD21" s="95"/>
      <c r="AE21" s="95"/>
      <c r="AF21" s="95">
        <v>1</v>
      </c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120">
        <v>195.66</v>
      </c>
      <c r="AV21" s="120">
        <f t="shared" si="1"/>
        <v>205.66</v>
      </c>
      <c r="AW21" s="84">
        <f t="shared" si="2"/>
        <v>453.78999999999996</v>
      </c>
      <c r="AX21" s="129">
        <v>13</v>
      </c>
    </row>
    <row r="22" spans="1:51">
      <c r="A22" s="138" t="s">
        <v>205</v>
      </c>
      <c r="B22" s="138" t="s">
        <v>206</v>
      </c>
      <c r="C22" s="43"/>
      <c r="D22" s="43"/>
      <c r="E22" s="43"/>
      <c r="F22" s="43"/>
      <c r="G22" s="43">
        <v>1</v>
      </c>
      <c r="H22" s="43"/>
      <c r="I22" s="43">
        <v>1</v>
      </c>
      <c r="J22" s="43"/>
      <c r="K22" s="43"/>
      <c r="L22" s="43"/>
      <c r="M22" s="43">
        <v>1</v>
      </c>
      <c r="N22" s="43"/>
      <c r="O22" s="43"/>
      <c r="P22" s="43">
        <v>1</v>
      </c>
      <c r="Q22" s="43"/>
      <c r="R22" s="43"/>
      <c r="S22" s="43"/>
      <c r="T22" s="43"/>
      <c r="U22" s="43"/>
      <c r="V22" s="43"/>
      <c r="W22" s="43"/>
      <c r="X22" s="120">
        <v>251.34</v>
      </c>
      <c r="Y22" s="78">
        <f t="shared" si="0"/>
        <v>271.34000000000003</v>
      </c>
      <c r="Z22" s="95"/>
      <c r="AA22" s="95"/>
      <c r="AB22" s="95"/>
      <c r="AC22" s="95"/>
      <c r="AD22" s="95">
        <v>1</v>
      </c>
      <c r="AE22" s="95"/>
      <c r="AF22" s="95"/>
      <c r="AG22" s="95"/>
      <c r="AH22" s="95"/>
      <c r="AI22" s="95"/>
      <c r="AJ22" s="95"/>
      <c r="AK22" s="95"/>
      <c r="AL22" s="95">
        <v>1</v>
      </c>
      <c r="AM22" s="95"/>
      <c r="AN22" s="95"/>
      <c r="AO22" s="95"/>
      <c r="AP22" s="95"/>
      <c r="AQ22" s="95"/>
      <c r="AR22" s="95">
        <v>20</v>
      </c>
      <c r="AS22" s="95"/>
      <c r="AT22" s="95"/>
      <c r="AU22" s="120">
        <v>251</v>
      </c>
      <c r="AV22" s="120">
        <f t="shared" si="1"/>
        <v>281</v>
      </c>
      <c r="AW22" s="84">
        <f t="shared" si="2"/>
        <v>552.34</v>
      </c>
      <c r="AX22" s="129">
        <v>14</v>
      </c>
    </row>
    <row r="23" spans="1:51">
      <c r="A23" s="138" t="s">
        <v>207</v>
      </c>
      <c r="B23" s="138" t="s">
        <v>208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120">
        <v>500</v>
      </c>
      <c r="Y23" s="78">
        <f t="shared" si="0"/>
        <v>500</v>
      </c>
      <c r="Z23" s="95"/>
      <c r="AA23" s="95"/>
      <c r="AB23" s="95"/>
      <c r="AC23" s="95"/>
      <c r="AD23" s="95">
        <v>1</v>
      </c>
      <c r="AE23" s="95"/>
      <c r="AF23" s="95"/>
      <c r="AG23" s="95"/>
      <c r="AH23" s="95"/>
      <c r="AI23" s="95"/>
      <c r="AJ23" s="95">
        <v>1</v>
      </c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120">
        <v>184.08</v>
      </c>
      <c r="AV23" s="120">
        <f t="shared" si="1"/>
        <v>194.08</v>
      </c>
      <c r="AW23" s="84">
        <f t="shared" si="2"/>
        <v>694.08</v>
      </c>
      <c r="AX23" s="129">
        <v>15</v>
      </c>
      <c r="AY23" s="94" t="s">
        <v>209</v>
      </c>
    </row>
  </sheetData>
  <autoFilter ref="A5:AV21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8" showButton="0"/>
    <filterColumn colId="19" showButton="0"/>
    <filterColumn colId="20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  <filterColumn colId="40" showButton="0"/>
    <filterColumn colId="41" showButton="0"/>
    <filterColumn colId="42" showButton="0"/>
  </autoFilter>
  <mergeCells count="10">
    <mergeCell ref="C6:S6"/>
    <mergeCell ref="T6:W6"/>
    <mergeCell ref="Z6:AP6"/>
    <mergeCell ref="AQ6:AT6"/>
    <mergeCell ref="C1:Y1"/>
    <mergeCell ref="Z1:AV1"/>
    <mergeCell ref="C5:S5"/>
    <mergeCell ref="T5:W5"/>
    <mergeCell ref="Z5:AP5"/>
    <mergeCell ref="AQ5:AT5"/>
  </mergeCells>
  <phoneticPr fontId="1" type="noConversion"/>
  <pageMargins left="0.74803149606299213" right="0.74803149606299213" top="0.98425196850393704" bottom="0.98425196850393704" header="0.51181102362204722" footer="0.51181102362204722"/>
  <pageSetup paperSize="287" scale="68" orientation="landscape" r:id="rId1"/>
  <headerFooter alignWithMargins="0"/>
  <colBreaks count="1" manualBreakCount="1">
    <brk id="4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38"/>
  <sheetViews>
    <sheetView zoomScale="120" zoomScaleNormal="12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"/>
    </sheetView>
  </sheetViews>
  <sheetFormatPr defaultRowHeight="13.2"/>
  <cols>
    <col min="1" max="1" width="18.88671875" customWidth="1"/>
    <col min="2" max="2" width="16.44140625" customWidth="1"/>
    <col min="3" max="7" width="1.88671875" bestFit="1" customWidth="1"/>
    <col min="8" max="8" width="2.88671875" bestFit="1" customWidth="1"/>
    <col min="9" max="11" width="1.88671875" bestFit="1" customWidth="1"/>
    <col min="12" max="16" width="2.6640625" bestFit="1" customWidth="1"/>
    <col min="17" max="18" width="2.6640625" customWidth="1"/>
    <col min="19" max="19" width="2.6640625" bestFit="1" customWidth="1"/>
    <col min="20" max="23" width="5.6640625" customWidth="1"/>
    <col min="24" max="24" width="5.6640625" style="30" customWidth="1"/>
    <col min="25" max="25" width="7.33203125" style="42" customWidth="1"/>
    <col min="26" max="34" width="1.88671875" bestFit="1" customWidth="1"/>
    <col min="35" max="39" width="2.6640625" bestFit="1" customWidth="1"/>
    <col min="40" max="41" width="2.6640625" customWidth="1"/>
    <col min="42" max="42" width="2.6640625" bestFit="1" customWidth="1"/>
    <col min="43" max="46" width="5.6640625" customWidth="1"/>
    <col min="47" max="47" width="6.109375" style="30" customWidth="1"/>
    <col min="48" max="48" width="5.6640625" style="38" customWidth="1"/>
    <col min="49" max="49" width="5.6640625" style="42" customWidth="1"/>
    <col min="50" max="50" width="5.6640625" style="13" customWidth="1"/>
  </cols>
  <sheetData>
    <row r="1" spans="1:50">
      <c r="A1" s="14" t="s">
        <v>13</v>
      </c>
      <c r="B1" s="65"/>
      <c r="C1" s="176" t="s">
        <v>20</v>
      </c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76" t="s">
        <v>25</v>
      </c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8"/>
      <c r="AW1" s="39"/>
      <c r="AX1" s="15"/>
    </row>
    <row r="2" spans="1:50">
      <c r="A2" s="16" t="s">
        <v>40</v>
      </c>
      <c r="B2" s="6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7"/>
      <c r="Y2" s="36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27"/>
      <c r="AV2" s="35"/>
      <c r="AW2" s="40"/>
      <c r="AX2" s="17"/>
    </row>
    <row r="3" spans="1:50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7"/>
      <c r="Y3" s="36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27"/>
      <c r="AV3" s="35"/>
      <c r="AW3" s="40"/>
      <c r="AX3" s="17"/>
    </row>
    <row r="4" spans="1:50">
      <c r="A4" s="1"/>
      <c r="B4" s="3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"/>
      <c r="X4" s="28"/>
      <c r="Y4" s="36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27"/>
      <c r="AV4" s="35"/>
      <c r="AW4" s="40"/>
      <c r="AX4" s="17"/>
    </row>
    <row r="5" spans="1:50">
      <c r="A5" s="5"/>
      <c r="B5" s="6"/>
      <c r="C5" s="173" t="s">
        <v>11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3" t="s">
        <v>14</v>
      </c>
      <c r="U5" s="174"/>
      <c r="V5" s="174"/>
      <c r="W5" s="175"/>
      <c r="X5" s="28"/>
      <c r="Y5" s="36" t="s">
        <v>24</v>
      </c>
      <c r="Z5" s="173" t="s">
        <v>11</v>
      </c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3" t="s">
        <v>14</v>
      </c>
      <c r="AR5" s="174"/>
      <c r="AS5" s="174"/>
      <c r="AT5" s="175"/>
      <c r="AU5" s="28"/>
      <c r="AV5" s="36" t="s">
        <v>21</v>
      </c>
      <c r="AW5" s="40" t="s">
        <v>22</v>
      </c>
      <c r="AX5" s="17"/>
    </row>
    <row r="6" spans="1:50">
      <c r="A6" s="5"/>
      <c r="B6" s="6"/>
      <c r="C6" s="173" t="s">
        <v>12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3" t="s">
        <v>15</v>
      </c>
      <c r="U6" s="174"/>
      <c r="V6" s="174"/>
      <c r="W6" s="175"/>
      <c r="X6" s="26" t="s">
        <v>17</v>
      </c>
      <c r="Y6" s="36" t="s">
        <v>18</v>
      </c>
      <c r="Z6" s="173" t="s">
        <v>12</v>
      </c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3" t="s">
        <v>15</v>
      </c>
      <c r="AR6" s="174"/>
      <c r="AS6" s="174"/>
      <c r="AT6" s="175"/>
      <c r="AU6" s="26" t="s">
        <v>17</v>
      </c>
      <c r="AV6" s="36" t="s">
        <v>18</v>
      </c>
      <c r="AW6" s="40" t="s">
        <v>18</v>
      </c>
      <c r="AX6" s="17"/>
    </row>
    <row r="7" spans="1:50">
      <c r="A7" s="8" t="s">
        <v>10</v>
      </c>
      <c r="B7" s="7"/>
      <c r="C7" s="9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7">
        <v>11</v>
      </c>
      <c r="N7" s="7">
        <v>12</v>
      </c>
      <c r="O7" s="7">
        <v>13</v>
      </c>
      <c r="P7" s="7">
        <v>14</v>
      </c>
      <c r="Q7" s="7">
        <v>15</v>
      </c>
      <c r="R7" s="7">
        <v>16</v>
      </c>
      <c r="S7" s="7">
        <v>17</v>
      </c>
      <c r="T7" s="79">
        <v>6</v>
      </c>
      <c r="U7" s="80">
        <v>11</v>
      </c>
      <c r="V7" s="80">
        <v>14</v>
      </c>
      <c r="W7" s="8" t="s">
        <v>16</v>
      </c>
      <c r="X7" s="29" t="s">
        <v>19</v>
      </c>
      <c r="Y7" s="37" t="s">
        <v>19</v>
      </c>
      <c r="Z7" s="9">
        <v>1</v>
      </c>
      <c r="AA7" s="7">
        <v>2</v>
      </c>
      <c r="AB7" s="7">
        <v>3</v>
      </c>
      <c r="AC7" s="7">
        <v>4</v>
      </c>
      <c r="AD7" s="7">
        <v>5</v>
      </c>
      <c r="AE7" s="7">
        <v>6</v>
      </c>
      <c r="AF7" s="7">
        <v>7</v>
      </c>
      <c r="AG7" s="7">
        <v>8</v>
      </c>
      <c r="AH7" s="7">
        <v>9</v>
      </c>
      <c r="AI7" s="7">
        <v>10</v>
      </c>
      <c r="AJ7" s="7">
        <v>11</v>
      </c>
      <c r="AK7" s="7">
        <v>12</v>
      </c>
      <c r="AL7" s="7">
        <v>13</v>
      </c>
      <c r="AM7" s="7">
        <v>14</v>
      </c>
      <c r="AN7" s="7">
        <v>15</v>
      </c>
      <c r="AO7" s="7">
        <v>16</v>
      </c>
      <c r="AP7" s="7">
        <v>17</v>
      </c>
      <c r="AQ7" s="79">
        <v>6</v>
      </c>
      <c r="AR7" s="80">
        <v>11</v>
      </c>
      <c r="AS7" s="80">
        <v>14</v>
      </c>
      <c r="AT7" s="8" t="s">
        <v>16</v>
      </c>
      <c r="AU7" s="29" t="s">
        <v>19</v>
      </c>
      <c r="AV7" s="37" t="s">
        <v>19</v>
      </c>
      <c r="AW7" s="41" t="s">
        <v>19</v>
      </c>
      <c r="AX7" s="22" t="s">
        <v>23</v>
      </c>
    </row>
    <row r="8" spans="1:50">
      <c r="A8" s="142" t="s">
        <v>210</v>
      </c>
      <c r="B8" s="142" t="s">
        <v>211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5">
        <v>147.16999999999999</v>
      </c>
      <c r="Y8" s="132">
        <f t="shared" ref="Y8:Y15" si="0">X8+(SUM(C8:S8)*5)+T8+U8+V8+W8</f>
        <v>147.16999999999999</v>
      </c>
      <c r="Z8" s="124"/>
      <c r="AA8" s="124"/>
      <c r="AB8" s="124"/>
      <c r="AC8" s="124"/>
      <c r="AD8" s="124">
        <v>1</v>
      </c>
      <c r="AE8" s="124"/>
      <c r="AF8" s="124"/>
      <c r="AG8" s="124"/>
      <c r="AH8" s="124"/>
      <c r="AI8" s="124"/>
      <c r="AJ8" s="124"/>
      <c r="AK8" s="124"/>
      <c r="AL8" s="124"/>
      <c r="AM8" s="124">
        <v>1</v>
      </c>
      <c r="AN8" s="124"/>
      <c r="AO8" s="124">
        <v>1</v>
      </c>
      <c r="AP8" s="124"/>
      <c r="AQ8" s="124"/>
      <c r="AR8" s="124"/>
      <c r="AS8" s="124"/>
      <c r="AT8" s="124"/>
      <c r="AU8" s="143">
        <v>142.1</v>
      </c>
      <c r="AV8" s="125">
        <f t="shared" ref="AV8:AV15" si="1">AU8+(SUM(Z8:AP8)*5)+AQ8+AR8+AS8+AT8</f>
        <v>157.1</v>
      </c>
      <c r="AW8" s="144">
        <f t="shared" ref="AW8:AW15" si="2">SUM(AV8,Y8)</f>
        <v>304.27</v>
      </c>
      <c r="AX8" s="129">
        <v>1</v>
      </c>
    </row>
    <row r="9" spans="1:50">
      <c r="A9" s="142" t="s">
        <v>212</v>
      </c>
      <c r="B9" s="142" t="s">
        <v>213</v>
      </c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5">
        <v>153.18</v>
      </c>
      <c r="Y9" s="132">
        <f t="shared" si="0"/>
        <v>153.18</v>
      </c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43">
        <v>154.38</v>
      </c>
      <c r="AV9" s="125">
        <f t="shared" si="1"/>
        <v>154.38</v>
      </c>
      <c r="AW9" s="144">
        <f t="shared" si="2"/>
        <v>307.56</v>
      </c>
      <c r="AX9" s="129">
        <v>2</v>
      </c>
    </row>
    <row r="10" spans="1:50">
      <c r="A10" s="145" t="s">
        <v>214</v>
      </c>
      <c r="B10" s="145" t="s">
        <v>215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4"/>
      <c r="P10" s="124"/>
      <c r="Q10" s="124"/>
      <c r="R10" s="124"/>
      <c r="S10" s="124"/>
      <c r="T10" s="124"/>
      <c r="U10" s="124"/>
      <c r="V10" s="124"/>
      <c r="W10" s="124"/>
      <c r="X10" s="146">
        <v>160.85</v>
      </c>
      <c r="Y10" s="132">
        <f t="shared" si="0"/>
        <v>160.85</v>
      </c>
      <c r="Z10" s="124"/>
      <c r="AA10" s="124"/>
      <c r="AB10" s="124"/>
      <c r="AC10" s="124"/>
      <c r="AD10" s="124"/>
      <c r="AE10" s="124"/>
      <c r="AF10" s="124"/>
      <c r="AG10" s="124"/>
      <c r="AH10" s="124"/>
      <c r="AI10" s="124"/>
      <c r="AJ10" s="124"/>
      <c r="AK10" s="124"/>
      <c r="AL10" s="124"/>
      <c r="AM10" s="124"/>
      <c r="AN10" s="124"/>
      <c r="AO10" s="124"/>
      <c r="AP10" s="124"/>
      <c r="AQ10" s="124"/>
      <c r="AR10" s="124"/>
      <c r="AS10" s="124"/>
      <c r="AT10" s="124"/>
      <c r="AU10" s="143">
        <v>155.96</v>
      </c>
      <c r="AV10" s="125">
        <f t="shared" si="1"/>
        <v>155.96</v>
      </c>
      <c r="AW10" s="144">
        <f t="shared" si="2"/>
        <v>316.81</v>
      </c>
      <c r="AX10" s="129">
        <v>3</v>
      </c>
    </row>
    <row r="11" spans="1:50">
      <c r="A11" s="145" t="s">
        <v>216</v>
      </c>
      <c r="B11" s="145" t="s">
        <v>217</v>
      </c>
      <c r="C11" s="134"/>
      <c r="D11" s="134"/>
      <c r="E11" s="134"/>
      <c r="F11" s="134"/>
      <c r="G11" s="134"/>
      <c r="H11" s="134">
        <v>1</v>
      </c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>
        <v>1</v>
      </c>
      <c r="T11" s="134"/>
      <c r="U11" s="134"/>
      <c r="V11" s="134"/>
      <c r="W11" s="134"/>
      <c r="X11" s="135">
        <v>159.77000000000001</v>
      </c>
      <c r="Y11" s="132">
        <f t="shared" si="0"/>
        <v>169.77</v>
      </c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43">
        <v>155.66</v>
      </c>
      <c r="AV11" s="125">
        <f t="shared" si="1"/>
        <v>155.66</v>
      </c>
      <c r="AW11" s="144">
        <f t="shared" si="2"/>
        <v>325.43</v>
      </c>
      <c r="AX11" s="129">
        <v>4</v>
      </c>
    </row>
    <row r="12" spans="1:50">
      <c r="A12" s="145" t="s">
        <v>218</v>
      </c>
      <c r="B12" s="145" t="s">
        <v>219</v>
      </c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5">
        <v>164.01</v>
      </c>
      <c r="Y12" s="132">
        <f t="shared" si="0"/>
        <v>164.01</v>
      </c>
      <c r="Z12" s="124"/>
      <c r="AA12" s="124"/>
      <c r="AB12" s="124"/>
      <c r="AC12" s="124"/>
      <c r="AD12" s="124"/>
      <c r="AE12" s="124"/>
      <c r="AF12" s="124">
        <v>1</v>
      </c>
      <c r="AG12" s="124"/>
      <c r="AH12" s="124"/>
      <c r="AI12" s="124"/>
      <c r="AJ12" s="124"/>
      <c r="AK12" s="124"/>
      <c r="AL12" s="124"/>
      <c r="AM12" s="124"/>
      <c r="AN12" s="124"/>
      <c r="AO12" s="124">
        <v>1</v>
      </c>
      <c r="AP12" s="124"/>
      <c r="AQ12" s="124"/>
      <c r="AR12" s="124"/>
      <c r="AS12" s="124"/>
      <c r="AT12" s="124"/>
      <c r="AU12" s="143">
        <v>152.32</v>
      </c>
      <c r="AV12" s="125">
        <f t="shared" si="1"/>
        <v>162.32</v>
      </c>
      <c r="AW12" s="144">
        <f t="shared" si="2"/>
        <v>326.33</v>
      </c>
      <c r="AX12" s="129">
        <v>5</v>
      </c>
    </row>
    <row r="13" spans="1:50">
      <c r="A13" s="145" t="s">
        <v>220</v>
      </c>
      <c r="B13" s="145" t="s">
        <v>221</v>
      </c>
      <c r="C13" s="134"/>
      <c r="D13" s="134"/>
      <c r="E13" s="134">
        <v>1</v>
      </c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>
        <v>1</v>
      </c>
      <c r="T13" s="134"/>
      <c r="U13" s="134"/>
      <c r="V13" s="134"/>
      <c r="W13" s="134"/>
      <c r="X13" s="135">
        <v>164.84</v>
      </c>
      <c r="Y13" s="132">
        <f t="shared" si="0"/>
        <v>174.84</v>
      </c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43">
        <v>154.21</v>
      </c>
      <c r="AV13" s="125">
        <f t="shared" si="1"/>
        <v>154.21</v>
      </c>
      <c r="AW13" s="144">
        <f t="shared" si="2"/>
        <v>329.05</v>
      </c>
      <c r="AX13" s="129">
        <v>6</v>
      </c>
    </row>
    <row r="14" spans="1:50">
      <c r="A14" s="142" t="s">
        <v>57</v>
      </c>
      <c r="B14" s="142" t="s">
        <v>222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5">
        <v>170.91</v>
      </c>
      <c r="Y14" s="144">
        <f t="shared" si="0"/>
        <v>170.91</v>
      </c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47">
        <v>161.13</v>
      </c>
      <c r="AV14" s="125">
        <f t="shared" si="1"/>
        <v>161.13</v>
      </c>
      <c r="AW14" s="144">
        <f t="shared" si="2"/>
        <v>332.03999999999996</v>
      </c>
      <c r="AX14" s="129">
        <v>7</v>
      </c>
    </row>
    <row r="15" spans="1:50">
      <c r="A15" s="145" t="s">
        <v>223</v>
      </c>
      <c r="B15" s="145" t="s">
        <v>224</v>
      </c>
      <c r="C15" s="134"/>
      <c r="D15" s="134"/>
      <c r="E15" s="134"/>
      <c r="F15" s="134"/>
      <c r="G15" s="134">
        <v>1</v>
      </c>
      <c r="H15" s="134"/>
      <c r="I15" s="134"/>
      <c r="J15" s="134"/>
      <c r="K15" s="134"/>
      <c r="L15" s="134"/>
      <c r="M15" s="134">
        <v>1</v>
      </c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5">
        <v>163.38</v>
      </c>
      <c r="Y15" s="132">
        <f t="shared" si="0"/>
        <v>173.38</v>
      </c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>
        <v>1</v>
      </c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48">
        <v>154.57</v>
      </c>
      <c r="AV15" s="125">
        <f t="shared" si="1"/>
        <v>159.57</v>
      </c>
      <c r="AW15" s="144">
        <f t="shared" si="2"/>
        <v>332.95</v>
      </c>
      <c r="AX15" s="129">
        <v>8</v>
      </c>
    </row>
    <row r="16" spans="1:50">
      <c r="A16" s="108"/>
      <c r="B16" s="108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76"/>
      <c r="Y16" s="78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4"/>
      <c r="AV16" s="120"/>
      <c r="AW16" s="83"/>
      <c r="AX16" s="129"/>
    </row>
    <row r="17" spans="1:50">
      <c r="A17" s="48" t="s">
        <v>225</v>
      </c>
      <c r="B17" s="48" t="s">
        <v>226</v>
      </c>
      <c r="C17" s="47"/>
      <c r="D17" s="47"/>
      <c r="E17" s="47"/>
      <c r="F17" s="47"/>
      <c r="G17" s="47">
        <v>1</v>
      </c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81">
        <v>171.77</v>
      </c>
      <c r="Y17" s="78">
        <f t="shared" ref="Y17:Y37" si="3">X17+(SUM(C17:S17)*5)+T17+U17+V17+W17</f>
        <v>176.77</v>
      </c>
      <c r="Z17" s="47"/>
      <c r="AA17" s="47"/>
      <c r="AB17" s="47"/>
      <c r="AC17" s="47"/>
      <c r="AD17" s="47"/>
      <c r="AE17" s="47"/>
      <c r="AF17" s="47"/>
      <c r="AG17" s="47">
        <v>1</v>
      </c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6">
        <v>157.87</v>
      </c>
      <c r="AV17" s="120">
        <f t="shared" ref="AV17:AV37" si="4">AU17+(SUM(Z17:AP17)*5)+AQ17+AR17+AS17+AT17</f>
        <v>162.87</v>
      </c>
      <c r="AW17" s="83">
        <f t="shared" ref="AW17:AW37" si="5">SUM(AV17,Y17)</f>
        <v>339.64</v>
      </c>
      <c r="AX17" s="129">
        <v>9</v>
      </c>
    </row>
    <row r="18" spans="1:50">
      <c r="A18" s="55" t="s">
        <v>227</v>
      </c>
      <c r="B18" s="55" t="s">
        <v>228</v>
      </c>
      <c r="C18" s="47"/>
      <c r="D18" s="47"/>
      <c r="E18" s="47"/>
      <c r="F18" s="47"/>
      <c r="G18" s="47">
        <v>1</v>
      </c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81">
        <v>177.53</v>
      </c>
      <c r="Y18" s="78">
        <f t="shared" si="3"/>
        <v>182.53</v>
      </c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6">
        <v>159.21</v>
      </c>
      <c r="AV18" s="120">
        <f t="shared" si="4"/>
        <v>159.21</v>
      </c>
      <c r="AW18" s="83">
        <f t="shared" si="5"/>
        <v>341.74</v>
      </c>
      <c r="AX18" s="129">
        <v>10</v>
      </c>
    </row>
    <row r="19" spans="1:50">
      <c r="A19" s="48" t="s">
        <v>229</v>
      </c>
      <c r="B19" s="48" t="s">
        <v>230</v>
      </c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20</v>
      </c>
      <c r="V19" s="43"/>
      <c r="W19" s="43"/>
      <c r="X19" s="76">
        <v>165.89</v>
      </c>
      <c r="Y19" s="78">
        <f t="shared" si="3"/>
        <v>185.89</v>
      </c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6">
        <v>156.82</v>
      </c>
      <c r="AV19" s="120">
        <f t="shared" si="4"/>
        <v>156.82</v>
      </c>
      <c r="AW19" s="83">
        <f t="shared" si="5"/>
        <v>342.71</v>
      </c>
      <c r="AX19" s="129">
        <v>11</v>
      </c>
    </row>
    <row r="20" spans="1:50">
      <c r="A20" s="108" t="s">
        <v>231</v>
      </c>
      <c r="B20" s="108" t="s">
        <v>232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81">
        <v>178.72</v>
      </c>
      <c r="Y20" s="78">
        <f t="shared" si="3"/>
        <v>178.72</v>
      </c>
      <c r="Z20" s="47"/>
      <c r="AA20" s="47"/>
      <c r="AB20" s="47"/>
      <c r="AC20" s="47"/>
      <c r="AD20" s="47">
        <v>1</v>
      </c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6">
        <v>164.46</v>
      </c>
      <c r="AV20" s="120">
        <f t="shared" si="4"/>
        <v>169.46</v>
      </c>
      <c r="AW20" s="83">
        <f t="shared" si="5"/>
        <v>348.18</v>
      </c>
      <c r="AX20" s="129">
        <v>12</v>
      </c>
    </row>
    <row r="21" spans="1:50">
      <c r="A21" s="55" t="s">
        <v>233</v>
      </c>
      <c r="B21" s="55" t="s">
        <v>234</v>
      </c>
      <c r="C21" s="43"/>
      <c r="D21" s="43"/>
      <c r="E21" s="43"/>
      <c r="F21" s="43"/>
      <c r="G21" s="43"/>
      <c r="H21" s="43"/>
      <c r="I21" s="43">
        <v>1</v>
      </c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76">
        <v>188.23</v>
      </c>
      <c r="Y21" s="78">
        <f t="shared" si="3"/>
        <v>193.23</v>
      </c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6">
        <v>171.04</v>
      </c>
      <c r="AV21" s="120">
        <f t="shared" si="4"/>
        <v>171.04</v>
      </c>
      <c r="AW21" s="83">
        <f t="shared" si="5"/>
        <v>364.27</v>
      </c>
      <c r="AX21" s="129">
        <v>13</v>
      </c>
    </row>
    <row r="22" spans="1:50">
      <c r="A22" s="48" t="s">
        <v>235</v>
      </c>
      <c r="B22" s="48" t="s">
        <v>236</v>
      </c>
      <c r="C22" s="43"/>
      <c r="D22" s="43"/>
      <c r="E22" s="43"/>
      <c r="F22" s="43"/>
      <c r="G22" s="43">
        <v>1</v>
      </c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>
        <v>1</v>
      </c>
      <c r="T22" s="43"/>
      <c r="U22" s="43"/>
      <c r="V22" s="43"/>
      <c r="W22" s="43"/>
      <c r="X22" s="76">
        <v>187.42</v>
      </c>
      <c r="Y22" s="78">
        <f t="shared" si="3"/>
        <v>197.42</v>
      </c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6">
        <v>170.32</v>
      </c>
      <c r="AV22" s="120">
        <f t="shared" si="4"/>
        <v>170.32</v>
      </c>
      <c r="AW22" s="83">
        <f t="shared" si="5"/>
        <v>367.74</v>
      </c>
      <c r="AX22" s="129">
        <v>14</v>
      </c>
    </row>
    <row r="23" spans="1:50">
      <c r="A23" s="48" t="s">
        <v>237</v>
      </c>
      <c r="B23" s="48" t="s">
        <v>238</v>
      </c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81">
        <v>185.41</v>
      </c>
      <c r="Y23" s="78">
        <f t="shared" si="3"/>
        <v>185.41</v>
      </c>
      <c r="Z23" s="47"/>
      <c r="AA23" s="47"/>
      <c r="AB23" s="47"/>
      <c r="AC23" s="47"/>
      <c r="AD23" s="47">
        <v>1</v>
      </c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6">
        <v>183.5</v>
      </c>
      <c r="AV23" s="120">
        <f t="shared" si="4"/>
        <v>188.5</v>
      </c>
      <c r="AW23" s="83">
        <f t="shared" si="5"/>
        <v>373.90999999999997</v>
      </c>
      <c r="AX23" s="129">
        <v>15</v>
      </c>
    </row>
    <row r="24" spans="1:50">
      <c r="A24" s="108" t="s">
        <v>201</v>
      </c>
      <c r="B24" s="108" t="s">
        <v>239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>
        <v>1</v>
      </c>
      <c r="T24" s="43"/>
      <c r="U24" s="43"/>
      <c r="V24" s="43"/>
      <c r="W24" s="43"/>
      <c r="X24" s="76">
        <v>180.93</v>
      </c>
      <c r="Y24" s="78">
        <f t="shared" si="3"/>
        <v>185.93</v>
      </c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>
        <v>1</v>
      </c>
      <c r="AQ24" s="43"/>
      <c r="AR24" s="43"/>
      <c r="AS24" s="43"/>
      <c r="AT24" s="43"/>
      <c r="AU24" s="44">
        <v>186.04</v>
      </c>
      <c r="AV24" s="120">
        <f t="shared" si="4"/>
        <v>191.04</v>
      </c>
      <c r="AW24" s="83">
        <f t="shared" si="5"/>
        <v>376.97</v>
      </c>
      <c r="AX24" s="129">
        <v>16</v>
      </c>
    </row>
    <row r="25" spans="1:50">
      <c r="A25" s="108" t="s">
        <v>240</v>
      </c>
      <c r="B25" s="108" t="s">
        <v>241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120">
        <v>206.17</v>
      </c>
      <c r="Y25" s="83">
        <f t="shared" si="3"/>
        <v>206.17</v>
      </c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6">
        <v>175.64</v>
      </c>
      <c r="AV25" s="120">
        <f t="shared" si="4"/>
        <v>175.64</v>
      </c>
      <c r="AW25" s="83">
        <f t="shared" si="5"/>
        <v>381.80999999999995</v>
      </c>
      <c r="AX25" s="129">
        <v>17</v>
      </c>
    </row>
    <row r="26" spans="1:50">
      <c r="A26" s="48" t="s">
        <v>242</v>
      </c>
      <c r="B26" s="48" t="s">
        <v>243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>
        <v>1</v>
      </c>
      <c r="Q26" s="43"/>
      <c r="R26" s="43"/>
      <c r="S26" s="43"/>
      <c r="T26" s="43"/>
      <c r="U26" s="43"/>
      <c r="V26" s="43"/>
      <c r="W26" s="43"/>
      <c r="X26" s="76">
        <v>184.83</v>
      </c>
      <c r="Y26" s="78">
        <f t="shared" si="3"/>
        <v>189.83</v>
      </c>
      <c r="Z26" s="43"/>
      <c r="AA26" s="43"/>
      <c r="AB26" s="43"/>
      <c r="AC26" s="43"/>
      <c r="AD26" s="43"/>
      <c r="AE26" s="43"/>
      <c r="AF26" s="43">
        <v>1</v>
      </c>
      <c r="AG26" s="43">
        <v>1</v>
      </c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4">
        <v>183.89</v>
      </c>
      <c r="AV26" s="120">
        <f t="shared" si="4"/>
        <v>193.89</v>
      </c>
      <c r="AW26" s="83">
        <f t="shared" si="5"/>
        <v>383.72</v>
      </c>
      <c r="AX26" s="129">
        <v>18</v>
      </c>
    </row>
    <row r="27" spans="1:50">
      <c r="A27" s="108" t="s">
        <v>244</v>
      </c>
      <c r="B27" s="108" t="s">
        <v>245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>
        <v>1</v>
      </c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120">
        <v>187.66</v>
      </c>
      <c r="Y27" s="83">
        <f t="shared" si="3"/>
        <v>192.66</v>
      </c>
      <c r="Z27" s="95"/>
      <c r="AA27" s="95"/>
      <c r="AB27" s="95"/>
      <c r="AC27" s="95"/>
      <c r="AD27" s="95"/>
      <c r="AE27" s="95">
        <v>1</v>
      </c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6">
        <v>187.82</v>
      </c>
      <c r="AV27" s="120">
        <f t="shared" si="4"/>
        <v>192.82</v>
      </c>
      <c r="AW27" s="83">
        <f t="shared" si="5"/>
        <v>385.48</v>
      </c>
      <c r="AX27" s="129">
        <v>19</v>
      </c>
    </row>
    <row r="28" spans="1:50">
      <c r="A28" s="108" t="s">
        <v>246</v>
      </c>
      <c r="B28" s="108" t="s">
        <v>247</v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120">
        <v>209.28</v>
      </c>
      <c r="Y28" s="83">
        <f t="shared" si="3"/>
        <v>209.28</v>
      </c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6">
        <v>193.39</v>
      </c>
      <c r="AV28" s="120">
        <f t="shared" si="4"/>
        <v>193.39</v>
      </c>
      <c r="AW28" s="83">
        <f t="shared" si="5"/>
        <v>402.66999999999996</v>
      </c>
      <c r="AX28" s="129">
        <v>20</v>
      </c>
    </row>
    <row r="29" spans="1:50">
      <c r="A29" s="108" t="s">
        <v>248</v>
      </c>
      <c r="B29" s="108" t="s">
        <v>249</v>
      </c>
      <c r="C29" s="43"/>
      <c r="D29" s="43"/>
      <c r="E29" s="43"/>
      <c r="F29" s="43"/>
      <c r="G29" s="43"/>
      <c r="H29" s="43"/>
      <c r="I29" s="43"/>
      <c r="J29" s="43">
        <v>1</v>
      </c>
      <c r="K29" s="43"/>
      <c r="L29" s="43"/>
      <c r="M29" s="43"/>
      <c r="N29" s="43"/>
      <c r="O29" s="43"/>
      <c r="P29" s="43"/>
      <c r="Q29" s="43"/>
      <c r="R29" s="43"/>
      <c r="S29" s="43">
        <v>1</v>
      </c>
      <c r="T29" s="43"/>
      <c r="U29" s="43"/>
      <c r="V29" s="43"/>
      <c r="W29" s="43"/>
      <c r="X29" s="76">
        <v>208.5</v>
      </c>
      <c r="Y29" s="78">
        <f t="shared" si="3"/>
        <v>218.5</v>
      </c>
      <c r="Z29" s="47"/>
      <c r="AA29" s="47"/>
      <c r="AB29" s="47"/>
      <c r="AC29" s="47"/>
      <c r="AD29" s="47"/>
      <c r="AE29" s="47"/>
      <c r="AF29" s="47"/>
      <c r="AG29" s="47">
        <v>1</v>
      </c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6">
        <v>182.76</v>
      </c>
      <c r="AV29" s="120">
        <f t="shared" si="4"/>
        <v>187.76</v>
      </c>
      <c r="AW29" s="83">
        <f t="shared" si="5"/>
        <v>406.26</v>
      </c>
      <c r="AX29" s="129">
        <v>21</v>
      </c>
    </row>
    <row r="30" spans="1:50" s="13" customFormat="1">
      <c r="A30" s="149" t="s">
        <v>250</v>
      </c>
      <c r="B30" s="149" t="s">
        <v>251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>
        <v>1</v>
      </c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81">
        <v>204.76</v>
      </c>
      <c r="Y30" s="78">
        <f t="shared" si="3"/>
        <v>209.76</v>
      </c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>
        <v>1</v>
      </c>
      <c r="AK30" s="47"/>
      <c r="AL30" s="47"/>
      <c r="AM30" s="47"/>
      <c r="AN30" s="47"/>
      <c r="AO30" s="47"/>
      <c r="AP30" s="47">
        <v>1</v>
      </c>
      <c r="AQ30" s="47"/>
      <c r="AR30" s="47"/>
      <c r="AS30" s="47"/>
      <c r="AT30" s="47"/>
      <c r="AU30" s="46">
        <v>192.65</v>
      </c>
      <c r="AV30" s="120">
        <f t="shared" si="4"/>
        <v>202.65</v>
      </c>
      <c r="AW30" s="83">
        <f t="shared" si="5"/>
        <v>412.40999999999997</v>
      </c>
      <c r="AX30" s="129">
        <v>22</v>
      </c>
    </row>
    <row r="31" spans="1:50">
      <c r="A31" s="48" t="s">
        <v>252</v>
      </c>
      <c r="B31" s="48" t="s">
        <v>253</v>
      </c>
      <c r="C31" s="43"/>
      <c r="D31" s="43"/>
      <c r="E31" s="43"/>
      <c r="F31" s="43"/>
      <c r="G31" s="43">
        <v>1</v>
      </c>
      <c r="H31" s="43"/>
      <c r="I31" s="43"/>
      <c r="J31" s="43">
        <v>1</v>
      </c>
      <c r="K31" s="43"/>
      <c r="L31" s="43"/>
      <c r="M31" s="43"/>
      <c r="N31" s="43"/>
      <c r="O31" s="43"/>
      <c r="P31" s="43"/>
      <c r="Q31" s="43"/>
      <c r="R31" s="43"/>
      <c r="S31" s="43">
        <v>1</v>
      </c>
      <c r="T31" s="43"/>
      <c r="U31" s="43"/>
      <c r="V31" s="43"/>
      <c r="W31" s="43"/>
      <c r="X31" s="76">
        <v>197.07</v>
      </c>
      <c r="Y31" s="78">
        <f t="shared" si="3"/>
        <v>212.07</v>
      </c>
      <c r="Z31" s="43"/>
      <c r="AA31" s="43"/>
      <c r="AB31" s="43"/>
      <c r="AC31" s="43"/>
      <c r="AD31" s="43"/>
      <c r="AE31" s="43">
        <v>1</v>
      </c>
      <c r="AF31" s="43">
        <v>1</v>
      </c>
      <c r="AG31" s="43"/>
      <c r="AH31" s="43"/>
      <c r="AI31" s="43"/>
      <c r="AJ31" s="43"/>
      <c r="AK31" s="43"/>
      <c r="AL31" s="43"/>
      <c r="AM31" s="43">
        <v>2</v>
      </c>
      <c r="AN31" s="43"/>
      <c r="AO31" s="43"/>
      <c r="AP31" s="43"/>
      <c r="AQ31" s="43"/>
      <c r="AR31" s="43"/>
      <c r="AS31" s="43"/>
      <c r="AT31" s="43"/>
      <c r="AU31" s="44">
        <v>183.19</v>
      </c>
      <c r="AV31" s="120">
        <f t="shared" si="4"/>
        <v>203.19</v>
      </c>
      <c r="AW31" s="83">
        <f t="shared" si="5"/>
        <v>415.26</v>
      </c>
      <c r="AX31" s="129">
        <v>23</v>
      </c>
    </row>
    <row r="32" spans="1:50">
      <c r="A32" s="107" t="s">
        <v>254</v>
      </c>
      <c r="B32" s="107" t="s">
        <v>255</v>
      </c>
      <c r="C32" s="43"/>
      <c r="D32" s="43">
        <v>1</v>
      </c>
      <c r="E32" s="43"/>
      <c r="F32" s="43"/>
      <c r="G32" s="43"/>
      <c r="H32" s="43">
        <v>1</v>
      </c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76">
        <v>210.18</v>
      </c>
      <c r="Y32" s="78">
        <f t="shared" si="3"/>
        <v>220.18</v>
      </c>
      <c r="Z32" s="47"/>
      <c r="AA32" s="47"/>
      <c r="AB32" s="47"/>
      <c r="AC32" s="47"/>
      <c r="AD32" s="47"/>
      <c r="AE32" s="47">
        <v>1</v>
      </c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6">
        <v>194.17</v>
      </c>
      <c r="AV32" s="120">
        <f t="shared" si="4"/>
        <v>199.17</v>
      </c>
      <c r="AW32" s="83">
        <f t="shared" si="5"/>
        <v>419.35</v>
      </c>
      <c r="AX32" s="129">
        <v>24</v>
      </c>
    </row>
    <row r="33" spans="1:50">
      <c r="A33" s="108" t="s">
        <v>256</v>
      </c>
      <c r="B33" s="108" t="s">
        <v>257</v>
      </c>
      <c r="C33" s="47"/>
      <c r="D33" s="47"/>
      <c r="E33" s="47"/>
      <c r="F33" s="47"/>
      <c r="G33" s="47">
        <v>1</v>
      </c>
      <c r="H33" s="47"/>
      <c r="I33" s="47">
        <v>1</v>
      </c>
      <c r="J33" s="47"/>
      <c r="K33" s="47"/>
      <c r="L33" s="47"/>
      <c r="M33" s="47"/>
      <c r="N33" s="47"/>
      <c r="O33" s="47"/>
      <c r="P33" s="47"/>
      <c r="Q33" s="47"/>
      <c r="R33" s="47"/>
      <c r="S33" s="47">
        <v>1</v>
      </c>
      <c r="T33" s="47"/>
      <c r="U33" s="47"/>
      <c r="V33" s="47"/>
      <c r="W33" s="47"/>
      <c r="X33" s="81">
        <v>202.95</v>
      </c>
      <c r="Y33" s="78">
        <f t="shared" si="3"/>
        <v>217.95</v>
      </c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>
        <v>1</v>
      </c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6">
        <v>205.43</v>
      </c>
      <c r="AV33" s="120">
        <f t="shared" si="4"/>
        <v>210.43</v>
      </c>
      <c r="AW33" s="83">
        <f t="shared" si="5"/>
        <v>428.38</v>
      </c>
      <c r="AX33" s="129">
        <v>25</v>
      </c>
    </row>
    <row r="34" spans="1:50">
      <c r="A34" s="108" t="s">
        <v>258</v>
      </c>
      <c r="B34" s="108" t="s">
        <v>259</v>
      </c>
      <c r="C34" s="95"/>
      <c r="D34" s="95"/>
      <c r="E34" s="95"/>
      <c r="F34" s="95"/>
      <c r="G34" s="95"/>
      <c r="H34" s="95"/>
      <c r="I34" s="95">
        <v>1</v>
      </c>
      <c r="J34" s="95"/>
      <c r="K34" s="95"/>
      <c r="L34" s="95"/>
      <c r="M34" s="95"/>
      <c r="N34" s="95"/>
      <c r="O34" s="95"/>
      <c r="P34" s="95"/>
      <c r="Q34" s="95"/>
      <c r="R34" s="95">
        <v>1</v>
      </c>
      <c r="S34" s="95"/>
      <c r="T34" s="95"/>
      <c r="U34" s="95"/>
      <c r="V34" s="95"/>
      <c r="W34" s="95"/>
      <c r="X34" s="120">
        <v>216.44</v>
      </c>
      <c r="Y34" s="83">
        <f t="shared" si="3"/>
        <v>226.44</v>
      </c>
      <c r="Z34" s="95"/>
      <c r="AA34" s="95"/>
      <c r="AB34" s="95"/>
      <c r="AC34" s="95"/>
      <c r="AD34" s="95"/>
      <c r="AE34" s="95"/>
      <c r="AF34" s="95">
        <v>1</v>
      </c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6">
        <v>212.58</v>
      </c>
      <c r="AV34" s="120">
        <f t="shared" si="4"/>
        <v>217.58</v>
      </c>
      <c r="AW34" s="83">
        <f t="shared" si="5"/>
        <v>444.02</v>
      </c>
      <c r="AX34" s="129">
        <v>26</v>
      </c>
    </row>
    <row r="35" spans="1:50">
      <c r="A35" s="108" t="s">
        <v>260</v>
      </c>
      <c r="B35" s="108" t="s">
        <v>261</v>
      </c>
      <c r="C35" s="47"/>
      <c r="D35" s="47"/>
      <c r="E35" s="47"/>
      <c r="F35" s="47"/>
      <c r="G35" s="47"/>
      <c r="H35" s="47"/>
      <c r="I35" s="47"/>
      <c r="J35" s="47">
        <v>1</v>
      </c>
      <c r="K35" s="47"/>
      <c r="L35" s="47"/>
      <c r="M35" s="47">
        <v>1</v>
      </c>
      <c r="N35" s="47"/>
      <c r="O35" s="47"/>
      <c r="P35" s="47"/>
      <c r="Q35" s="47"/>
      <c r="R35" s="47"/>
      <c r="S35" s="47">
        <v>1</v>
      </c>
      <c r="T35" s="47"/>
      <c r="U35" s="47"/>
      <c r="V35" s="47"/>
      <c r="W35" s="47"/>
      <c r="X35" s="81">
        <v>211.69</v>
      </c>
      <c r="Y35" s="78">
        <f t="shared" si="3"/>
        <v>226.69</v>
      </c>
      <c r="Z35" s="47"/>
      <c r="AA35" s="47"/>
      <c r="AB35" s="47"/>
      <c r="AC35" s="47"/>
      <c r="AD35" s="47"/>
      <c r="AE35" s="47">
        <v>1</v>
      </c>
      <c r="AF35" s="47"/>
      <c r="AG35" s="47">
        <v>1</v>
      </c>
      <c r="AH35" s="47"/>
      <c r="AI35" s="47"/>
      <c r="AJ35" s="47">
        <v>2</v>
      </c>
      <c r="AK35" s="47"/>
      <c r="AL35" s="47"/>
      <c r="AM35" s="47"/>
      <c r="AN35" s="47"/>
      <c r="AO35" s="47"/>
      <c r="AP35" s="47">
        <v>1</v>
      </c>
      <c r="AQ35" s="47"/>
      <c r="AR35" s="47"/>
      <c r="AS35" s="47"/>
      <c r="AT35" s="47"/>
      <c r="AU35" s="46">
        <v>210.94</v>
      </c>
      <c r="AV35" s="120">
        <f t="shared" si="4"/>
        <v>235.94</v>
      </c>
      <c r="AW35" s="83">
        <f t="shared" si="5"/>
        <v>462.63</v>
      </c>
      <c r="AX35" s="129">
        <v>27</v>
      </c>
    </row>
    <row r="36" spans="1:50">
      <c r="A36" s="150" t="s">
        <v>262</v>
      </c>
      <c r="B36" s="55" t="s">
        <v>263</v>
      </c>
      <c r="C36" s="43"/>
      <c r="D36" s="43">
        <v>1</v>
      </c>
      <c r="E36" s="43">
        <v>1</v>
      </c>
      <c r="F36" s="43"/>
      <c r="G36" s="43"/>
      <c r="H36" s="43"/>
      <c r="I36" s="43">
        <v>1</v>
      </c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>
        <v>20</v>
      </c>
      <c r="V36" s="43"/>
      <c r="W36" s="43"/>
      <c r="X36" s="76">
        <v>247.86</v>
      </c>
      <c r="Y36" s="78">
        <f t="shared" si="3"/>
        <v>282.86</v>
      </c>
      <c r="Z36" s="43"/>
      <c r="AA36" s="43"/>
      <c r="AB36" s="43"/>
      <c r="AC36" s="43"/>
      <c r="AD36" s="43">
        <v>1</v>
      </c>
      <c r="AE36" s="43"/>
      <c r="AF36" s="43"/>
      <c r="AG36" s="43"/>
      <c r="AH36" s="43"/>
      <c r="AI36" s="43"/>
      <c r="AJ36" s="43"/>
      <c r="AK36" s="43"/>
      <c r="AL36" s="43"/>
      <c r="AM36" s="43">
        <v>1</v>
      </c>
      <c r="AN36" s="43"/>
      <c r="AO36" s="43"/>
      <c r="AP36" s="43"/>
      <c r="AQ36" s="43"/>
      <c r="AR36" s="43"/>
      <c r="AS36" s="43"/>
      <c r="AT36" s="43"/>
      <c r="AU36" s="44">
        <v>211.06</v>
      </c>
      <c r="AV36" s="120">
        <f t="shared" si="4"/>
        <v>221.06</v>
      </c>
      <c r="AW36" s="83">
        <f t="shared" si="5"/>
        <v>503.92</v>
      </c>
      <c r="AX36" s="129">
        <v>28</v>
      </c>
    </row>
    <row r="37" spans="1:50">
      <c r="A37" s="48" t="s">
        <v>264</v>
      </c>
      <c r="B37" s="48" t="s">
        <v>265</v>
      </c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81">
        <v>271.5</v>
      </c>
      <c r="Y37" s="78">
        <f t="shared" si="3"/>
        <v>271.5</v>
      </c>
      <c r="Z37" s="47"/>
      <c r="AA37" s="47"/>
      <c r="AB37" s="47"/>
      <c r="AC37" s="47"/>
      <c r="AD37" s="47">
        <v>1</v>
      </c>
      <c r="AE37" s="47"/>
      <c r="AF37" s="47"/>
      <c r="AG37" s="47">
        <v>1</v>
      </c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6">
        <v>233.48</v>
      </c>
      <c r="AV37" s="120">
        <f t="shared" si="4"/>
        <v>243.48</v>
      </c>
      <c r="AW37" s="83">
        <f t="shared" si="5"/>
        <v>514.98</v>
      </c>
      <c r="AX37" s="129">
        <v>29</v>
      </c>
    </row>
    <row r="38" spans="1:50">
      <c r="X38" s="77"/>
      <c r="Y38" s="82"/>
    </row>
  </sheetData>
  <mergeCells count="10">
    <mergeCell ref="AQ5:AT5"/>
    <mergeCell ref="Z6:AP6"/>
    <mergeCell ref="AQ6:AT6"/>
    <mergeCell ref="Z1:AV1"/>
    <mergeCell ref="T6:W6"/>
    <mergeCell ref="C1:Y1"/>
    <mergeCell ref="Z5:AP5"/>
    <mergeCell ref="C5:S5"/>
    <mergeCell ref="C6:S6"/>
    <mergeCell ref="T5:W5"/>
  </mergeCells>
  <phoneticPr fontId="1" type="noConversion"/>
  <pageMargins left="0.74803149606299213" right="0.74803149606299213" top="0.98425196850393704" bottom="0.98425196850393704" header="0.51181102362204722" footer="0.51181102362204722"/>
  <pageSetup paperSize="287" scale="7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34"/>
  <sheetViews>
    <sheetView zoomScaleNormal="100" workbookViewId="0">
      <pane xSplit="1" topLeftCell="O1" activePane="topRight" state="frozen"/>
      <selection pane="topRight" activeCell="BA33" sqref="BA33"/>
    </sheetView>
  </sheetViews>
  <sheetFormatPr defaultRowHeight="13.2"/>
  <cols>
    <col min="1" max="1" width="21.5546875" customWidth="1"/>
    <col min="2" max="2" width="15.88671875" customWidth="1"/>
    <col min="3" max="4" width="1.88671875" bestFit="1" customWidth="1"/>
    <col min="5" max="6" width="2.109375" bestFit="1" customWidth="1"/>
    <col min="7" max="7" width="2" bestFit="1" customWidth="1"/>
    <col min="8" max="11" width="1.88671875" bestFit="1" customWidth="1"/>
    <col min="12" max="16" width="3" bestFit="1" customWidth="1"/>
    <col min="17" max="18" width="2.6640625" customWidth="1"/>
    <col min="19" max="19" width="3" bestFit="1" customWidth="1"/>
    <col min="20" max="23" width="4.6640625" customWidth="1"/>
    <col min="24" max="24" width="5.6640625" style="30" customWidth="1"/>
    <col min="25" max="25" width="5.6640625" style="42" customWidth="1"/>
    <col min="26" max="27" width="1.88671875" bestFit="1" customWidth="1"/>
    <col min="28" max="29" width="2.109375" bestFit="1" customWidth="1"/>
    <col min="30" max="34" width="1.88671875" bestFit="1" customWidth="1"/>
    <col min="35" max="39" width="2.6640625" bestFit="1" customWidth="1"/>
    <col min="40" max="41" width="2.6640625" customWidth="1"/>
    <col min="42" max="42" width="2.6640625" bestFit="1" customWidth="1"/>
    <col min="43" max="46" width="4.6640625" customWidth="1"/>
    <col min="47" max="47" width="5.6640625" style="30" customWidth="1"/>
    <col min="48" max="48" width="5.6640625" style="38" customWidth="1"/>
    <col min="49" max="49" width="5.6640625" style="42" customWidth="1"/>
    <col min="50" max="50" width="5.6640625" style="13" hidden="1" customWidth="1"/>
    <col min="51" max="51" width="8.88671875" hidden="1" customWidth="1"/>
    <col min="52" max="52" width="7.33203125" customWidth="1"/>
  </cols>
  <sheetData>
    <row r="1" spans="1:52">
      <c r="A1" s="14" t="s">
        <v>13</v>
      </c>
      <c r="B1" s="65"/>
      <c r="C1" s="176" t="s">
        <v>20</v>
      </c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76" t="s">
        <v>25</v>
      </c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8"/>
      <c r="AW1" s="39"/>
      <c r="AX1" s="15"/>
    </row>
    <row r="2" spans="1:52">
      <c r="A2" s="16" t="s">
        <v>41</v>
      </c>
      <c r="B2" s="6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7"/>
      <c r="Y2" s="36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27"/>
      <c r="AV2" s="35"/>
      <c r="AW2" s="40"/>
      <c r="AX2" s="17"/>
    </row>
    <row r="3" spans="1:52">
      <c r="A3" s="106" t="s">
        <v>48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7"/>
      <c r="Y3" s="36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27"/>
      <c r="AV3" s="35"/>
      <c r="AW3" s="40"/>
      <c r="AX3" s="17"/>
    </row>
    <row r="4" spans="1:52">
      <c r="A4" s="1"/>
      <c r="B4" s="3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"/>
      <c r="X4" s="28"/>
      <c r="Y4" s="36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27"/>
      <c r="AV4" s="35"/>
      <c r="AW4" s="40"/>
      <c r="AX4" s="17"/>
    </row>
    <row r="5" spans="1:52">
      <c r="A5" s="5"/>
      <c r="B5" s="6"/>
      <c r="C5" s="173" t="s">
        <v>11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3" t="s">
        <v>14</v>
      </c>
      <c r="U5" s="174"/>
      <c r="V5" s="174"/>
      <c r="W5" s="175"/>
      <c r="X5" s="28"/>
      <c r="Y5" s="36" t="s">
        <v>24</v>
      </c>
      <c r="Z5" s="173" t="s">
        <v>11</v>
      </c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3" t="s">
        <v>14</v>
      </c>
      <c r="AR5" s="174"/>
      <c r="AS5" s="174"/>
      <c r="AT5" s="175"/>
      <c r="AU5" s="28"/>
      <c r="AV5" s="36" t="s">
        <v>21</v>
      </c>
      <c r="AW5" s="40" t="s">
        <v>22</v>
      </c>
      <c r="AX5" s="17"/>
      <c r="AZ5" s="43" t="s">
        <v>268</v>
      </c>
    </row>
    <row r="6" spans="1:52">
      <c r="A6" s="5"/>
      <c r="B6" s="6"/>
      <c r="C6" s="173" t="s">
        <v>12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3" t="s">
        <v>15</v>
      </c>
      <c r="U6" s="174"/>
      <c r="V6" s="174"/>
      <c r="W6" s="175"/>
      <c r="X6" s="26" t="s">
        <v>17</v>
      </c>
      <c r="Y6" s="36" t="s">
        <v>18</v>
      </c>
      <c r="Z6" s="173" t="s">
        <v>12</v>
      </c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3" t="s">
        <v>15</v>
      </c>
      <c r="AR6" s="174"/>
      <c r="AS6" s="174"/>
      <c r="AT6" s="175"/>
      <c r="AU6" s="26" t="s">
        <v>17</v>
      </c>
      <c r="AV6" s="36" t="s">
        <v>18</v>
      </c>
      <c r="AW6" s="40" t="s">
        <v>18</v>
      </c>
      <c r="AX6" s="17"/>
      <c r="AZ6" s="43"/>
    </row>
    <row r="7" spans="1:52">
      <c r="A7" s="8" t="s">
        <v>10</v>
      </c>
      <c r="B7" s="7"/>
      <c r="C7" s="9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7">
        <v>11</v>
      </c>
      <c r="N7" s="7">
        <v>12</v>
      </c>
      <c r="O7" s="7">
        <v>13</v>
      </c>
      <c r="P7" s="7">
        <v>14</v>
      </c>
      <c r="Q7" s="7">
        <v>15</v>
      </c>
      <c r="R7" s="7">
        <v>16</v>
      </c>
      <c r="S7" s="7">
        <v>17</v>
      </c>
      <c r="T7" s="79">
        <v>6</v>
      </c>
      <c r="U7" s="80">
        <v>11</v>
      </c>
      <c r="V7" s="80">
        <v>14</v>
      </c>
      <c r="W7" s="87" t="s">
        <v>16</v>
      </c>
      <c r="X7" s="29" t="s">
        <v>19</v>
      </c>
      <c r="Y7" s="37" t="s">
        <v>19</v>
      </c>
      <c r="Z7" s="9">
        <v>1</v>
      </c>
      <c r="AA7" s="7">
        <v>2</v>
      </c>
      <c r="AB7" s="7">
        <v>3</v>
      </c>
      <c r="AC7" s="7">
        <v>4</v>
      </c>
      <c r="AD7" s="7">
        <v>5</v>
      </c>
      <c r="AE7" s="7">
        <v>6</v>
      </c>
      <c r="AF7" s="7">
        <v>7</v>
      </c>
      <c r="AG7" s="7">
        <v>8</v>
      </c>
      <c r="AH7" s="7">
        <v>9</v>
      </c>
      <c r="AI7" s="7">
        <v>10</v>
      </c>
      <c r="AJ7" s="7">
        <v>11</v>
      </c>
      <c r="AK7" s="7">
        <v>12</v>
      </c>
      <c r="AL7" s="7">
        <v>13</v>
      </c>
      <c r="AM7" s="7">
        <v>14</v>
      </c>
      <c r="AN7" s="7">
        <v>15</v>
      </c>
      <c r="AO7" s="7">
        <v>16</v>
      </c>
      <c r="AP7" s="7">
        <v>17</v>
      </c>
      <c r="AQ7" s="10">
        <v>6</v>
      </c>
      <c r="AR7" s="11">
        <v>9</v>
      </c>
      <c r="AS7" s="11">
        <v>14</v>
      </c>
      <c r="AT7" s="8" t="s">
        <v>16</v>
      </c>
      <c r="AU7" s="29" t="s">
        <v>19</v>
      </c>
      <c r="AV7" s="37" t="s">
        <v>19</v>
      </c>
      <c r="AW7" s="41" t="s">
        <v>19</v>
      </c>
      <c r="AX7" s="22" t="s">
        <v>23</v>
      </c>
      <c r="AZ7" s="43"/>
    </row>
    <row r="8" spans="1:52" ht="15" customHeight="1">
      <c r="A8" s="108" t="s">
        <v>73</v>
      </c>
      <c r="B8" s="108" t="s">
        <v>74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89"/>
      <c r="U8" s="89"/>
      <c r="V8" s="89"/>
      <c r="W8" s="89"/>
      <c r="X8" s="96">
        <v>145.84</v>
      </c>
      <c r="Y8" s="83">
        <f t="shared" ref="Y8:Y33" si="0">X8+(SUM(C8:S8)*5)+T8+U8+V8+W8</f>
        <v>145.84</v>
      </c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7"/>
      <c r="AO8" s="47"/>
      <c r="AP8" s="47"/>
      <c r="AQ8" s="89"/>
      <c r="AR8" s="89"/>
      <c r="AS8" s="89"/>
      <c r="AT8" s="89"/>
      <c r="AU8" s="46">
        <v>144.41999999999999</v>
      </c>
      <c r="AV8" s="83">
        <f t="shared" ref="AV8:AV33" si="1">AU8+(SUM(Z8:AP8)*5)+AQ8+AR8+AS8+AT8</f>
        <v>144.41999999999999</v>
      </c>
      <c r="AW8" s="46">
        <f t="shared" ref="AW8:AW33" si="2">SUM(AV8,Y8)</f>
        <v>290.26</v>
      </c>
      <c r="AX8" s="60">
        <v>16</v>
      </c>
      <c r="AY8" s="48">
        <f t="shared" ref="AY8:AY33" si="3">IF(AV8=0,1000,AW8)</f>
        <v>290.26</v>
      </c>
      <c r="AZ8" s="154">
        <v>1</v>
      </c>
    </row>
    <row r="9" spans="1:52" ht="15" customHeight="1">
      <c r="A9" s="108" t="s">
        <v>64</v>
      </c>
      <c r="B9" s="108" t="s">
        <v>65</v>
      </c>
      <c r="C9" s="47"/>
      <c r="D9" s="47">
        <v>1</v>
      </c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89"/>
      <c r="U9" s="89"/>
      <c r="V9" s="89"/>
      <c r="W9" s="89"/>
      <c r="X9" s="96">
        <v>144.25</v>
      </c>
      <c r="Y9" s="83">
        <f t="shared" si="0"/>
        <v>149.25</v>
      </c>
      <c r="Z9" s="47"/>
      <c r="AA9" s="47"/>
      <c r="AB9" s="47"/>
      <c r="AC9" s="47"/>
      <c r="AD9" s="47"/>
      <c r="AE9" s="47"/>
      <c r="AF9" s="47">
        <v>1</v>
      </c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89"/>
      <c r="AR9" s="89"/>
      <c r="AS9" s="89"/>
      <c r="AT9" s="89"/>
      <c r="AU9" s="46">
        <v>137.01</v>
      </c>
      <c r="AV9" s="83">
        <f t="shared" si="1"/>
        <v>142.01</v>
      </c>
      <c r="AW9" s="46">
        <f t="shared" si="2"/>
        <v>291.26</v>
      </c>
      <c r="AX9" s="60">
        <v>5</v>
      </c>
      <c r="AY9" s="48">
        <f t="shared" si="3"/>
        <v>291.26</v>
      </c>
      <c r="AZ9" s="154">
        <v>2</v>
      </c>
    </row>
    <row r="10" spans="1:52" ht="15" customHeight="1">
      <c r="A10" s="110" t="s">
        <v>75</v>
      </c>
      <c r="B10" s="108" t="s">
        <v>76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89"/>
      <c r="U10" s="89"/>
      <c r="V10" s="89"/>
      <c r="W10" s="89"/>
      <c r="X10" s="96">
        <v>145.47</v>
      </c>
      <c r="Y10" s="83">
        <f t="shared" si="0"/>
        <v>145.47</v>
      </c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89"/>
      <c r="AR10" s="89"/>
      <c r="AS10" s="89"/>
      <c r="AT10" s="89"/>
      <c r="AU10" s="46">
        <v>146.15</v>
      </c>
      <c r="AV10" s="83">
        <f t="shared" si="1"/>
        <v>146.15</v>
      </c>
      <c r="AW10" s="46">
        <f t="shared" si="2"/>
        <v>291.62</v>
      </c>
      <c r="AX10" s="60">
        <v>3</v>
      </c>
      <c r="AY10" s="48">
        <f t="shared" si="3"/>
        <v>291.62</v>
      </c>
      <c r="AZ10" s="154">
        <v>3</v>
      </c>
    </row>
    <row r="11" spans="1:52" ht="15" customHeight="1">
      <c r="A11" s="108" t="s">
        <v>71</v>
      </c>
      <c r="B11" s="112" t="s">
        <v>4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>
        <v>1</v>
      </c>
      <c r="N11" s="47"/>
      <c r="O11" s="47"/>
      <c r="P11" s="47"/>
      <c r="Q11" s="47"/>
      <c r="R11" s="47"/>
      <c r="S11" s="47">
        <v>1</v>
      </c>
      <c r="T11" s="89"/>
      <c r="U11" s="89"/>
      <c r="V11" s="89"/>
      <c r="W11" s="89"/>
      <c r="X11" s="96">
        <v>143.44</v>
      </c>
      <c r="Y11" s="83">
        <f t="shared" si="0"/>
        <v>153.44</v>
      </c>
      <c r="Z11" s="47"/>
      <c r="AA11" s="47"/>
      <c r="AB11" s="47"/>
      <c r="AC11" s="47"/>
      <c r="AD11" s="47"/>
      <c r="AE11" s="47">
        <v>1</v>
      </c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89"/>
      <c r="AR11" s="89"/>
      <c r="AS11" s="89"/>
      <c r="AT11" s="89"/>
      <c r="AU11" s="46">
        <v>138.1</v>
      </c>
      <c r="AV11" s="83">
        <f t="shared" si="1"/>
        <v>143.1</v>
      </c>
      <c r="AW11" s="46">
        <f t="shared" si="2"/>
        <v>296.53999999999996</v>
      </c>
      <c r="AX11" s="60">
        <v>4</v>
      </c>
      <c r="AY11" s="48">
        <f t="shared" si="3"/>
        <v>296.53999999999996</v>
      </c>
      <c r="AZ11" s="154">
        <v>4</v>
      </c>
    </row>
    <row r="12" spans="1:52" ht="15" customHeight="1">
      <c r="A12" s="107" t="s">
        <v>269</v>
      </c>
      <c r="B12" s="108" t="s">
        <v>59</v>
      </c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>
        <v>1</v>
      </c>
      <c r="T12" s="89"/>
      <c r="U12" s="89"/>
      <c r="V12" s="89"/>
      <c r="W12" s="89"/>
      <c r="X12" s="96">
        <v>141.07</v>
      </c>
      <c r="Y12" s="83">
        <f t="shared" si="0"/>
        <v>146.07</v>
      </c>
      <c r="Z12" s="47"/>
      <c r="AA12" s="47"/>
      <c r="AB12" s="47"/>
      <c r="AC12" s="47"/>
      <c r="AD12" s="47"/>
      <c r="AE12" s="47"/>
      <c r="AF12" s="47">
        <v>1</v>
      </c>
      <c r="AG12" s="47"/>
      <c r="AH12" s="47"/>
      <c r="AI12" s="47"/>
      <c r="AJ12" s="47"/>
      <c r="AK12" s="47"/>
      <c r="AL12" s="47"/>
      <c r="AM12" s="47"/>
      <c r="AN12" s="47"/>
      <c r="AO12" s="47"/>
      <c r="AP12" s="47">
        <v>1</v>
      </c>
      <c r="AQ12" s="89"/>
      <c r="AR12" s="89"/>
      <c r="AS12" s="89"/>
      <c r="AT12" s="89"/>
      <c r="AU12" s="46">
        <v>145.53</v>
      </c>
      <c r="AV12" s="83">
        <f t="shared" si="1"/>
        <v>155.53</v>
      </c>
      <c r="AW12" s="46">
        <f t="shared" si="2"/>
        <v>301.60000000000002</v>
      </c>
      <c r="AX12" s="60">
        <v>11</v>
      </c>
      <c r="AY12" s="48">
        <f t="shared" si="3"/>
        <v>301.60000000000002</v>
      </c>
      <c r="AZ12" s="154">
        <v>5</v>
      </c>
    </row>
    <row r="13" spans="1:52" ht="15" customHeight="1">
      <c r="A13" s="108" t="s">
        <v>62</v>
      </c>
      <c r="B13" s="108" t="s">
        <v>63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88"/>
      <c r="U13" s="88"/>
      <c r="V13" s="88"/>
      <c r="W13" s="88"/>
      <c r="X13" s="96">
        <v>140.27000000000001</v>
      </c>
      <c r="Y13" s="83">
        <f t="shared" si="0"/>
        <v>140.27000000000001</v>
      </c>
      <c r="Z13" s="48"/>
      <c r="AA13" s="43">
        <v>1</v>
      </c>
      <c r="AB13" s="48"/>
      <c r="AC13" s="48"/>
      <c r="AD13" s="48"/>
      <c r="AE13" s="43">
        <v>1</v>
      </c>
      <c r="AF13" s="48"/>
      <c r="AG13" s="48"/>
      <c r="AH13" s="48"/>
      <c r="AI13" s="48"/>
      <c r="AJ13" s="43">
        <v>1</v>
      </c>
      <c r="AK13" s="48"/>
      <c r="AL13" s="48"/>
      <c r="AM13" s="43">
        <v>1</v>
      </c>
      <c r="AN13" s="48"/>
      <c r="AO13" s="48"/>
      <c r="AP13" s="48"/>
      <c r="AQ13" s="88"/>
      <c r="AR13" s="88"/>
      <c r="AS13" s="88"/>
      <c r="AT13" s="88"/>
      <c r="AU13" s="44">
        <v>145.19999999999999</v>
      </c>
      <c r="AV13" s="83">
        <f t="shared" si="1"/>
        <v>165.2</v>
      </c>
      <c r="AW13" s="46">
        <f t="shared" si="2"/>
        <v>305.47000000000003</v>
      </c>
      <c r="AX13" s="60">
        <v>12</v>
      </c>
      <c r="AY13" s="48">
        <f t="shared" si="3"/>
        <v>305.47000000000003</v>
      </c>
      <c r="AZ13" s="154">
        <v>6</v>
      </c>
    </row>
    <row r="14" spans="1:52" ht="15" customHeight="1">
      <c r="A14" s="108" t="s">
        <v>57</v>
      </c>
      <c r="B14" s="108" t="s">
        <v>58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89"/>
      <c r="U14" s="89"/>
      <c r="V14" s="89"/>
      <c r="W14" s="89"/>
      <c r="X14" s="96">
        <v>160.69</v>
      </c>
      <c r="Y14" s="83">
        <f t="shared" si="0"/>
        <v>160.69</v>
      </c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89"/>
      <c r="AR14" s="89"/>
      <c r="AS14" s="89"/>
      <c r="AT14" s="89"/>
      <c r="AU14" s="46">
        <v>153.52000000000001</v>
      </c>
      <c r="AV14" s="83">
        <f t="shared" si="1"/>
        <v>153.52000000000001</v>
      </c>
      <c r="AW14" s="46">
        <f t="shared" si="2"/>
        <v>314.21000000000004</v>
      </c>
      <c r="AX14" s="60">
        <v>13</v>
      </c>
      <c r="AY14" s="48">
        <f t="shared" si="3"/>
        <v>314.21000000000004</v>
      </c>
      <c r="AZ14" s="154">
        <v>7</v>
      </c>
    </row>
    <row r="15" spans="1:52" ht="15" customHeight="1">
      <c r="A15" s="108" t="s">
        <v>56</v>
      </c>
      <c r="B15" s="108" t="s">
        <v>7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89"/>
      <c r="U15" s="89"/>
      <c r="V15" s="89"/>
      <c r="W15" s="89"/>
      <c r="X15" s="96">
        <v>156.30000000000001</v>
      </c>
      <c r="Y15" s="83">
        <f t="shared" si="0"/>
        <v>156.30000000000001</v>
      </c>
      <c r="Z15" s="47"/>
      <c r="AA15" s="47">
        <v>1</v>
      </c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89"/>
      <c r="AR15" s="89"/>
      <c r="AS15" s="89"/>
      <c r="AT15" s="89"/>
      <c r="AU15" s="46">
        <v>153.93</v>
      </c>
      <c r="AV15" s="83">
        <f t="shared" si="1"/>
        <v>158.93</v>
      </c>
      <c r="AW15" s="46">
        <f t="shared" si="2"/>
        <v>315.23</v>
      </c>
      <c r="AX15" s="60">
        <v>17</v>
      </c>
      <c r="AY15" s="48">
        <f t="shared" si="3"/>
        <v>315.23</v>
      </c>
      <c r="AZ15" s="154">
        <v>8</v>
      </c>
    </row>
    <row r="16" spans="1:52" ht="15" customHeight="1">
      <c r="A16" s="108" t="s">
        <v>81</v>
      </c>
      <c r="B16" s="108" t="s">
        <v>82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3"/>
      <c r="U16" s="153"/>
      <c r="V16" s="153"/>
      <c r="W16" s="153"/>
      <c r="X16" s="115">
        <v>160.84</v>
      </c>
      <c r="Y16" s="83">
        <f t="shared" si="0"/>
        <v>160.84</v>
      </c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3"/>
      <c r="AR16" s="153"/>
      <c r="AS16" s="153"/>
      <c r="AT16" s="153"/>
      <c r="AU16" s="54">
        <v>154.63</v>
      </c>
      <c r="AV16" s="83">
        <f t="shared" si="1"/>
        <v>154.63</v>
      </c>
      <c r="AW16" s="46">
        <f t="shared" si="2"/>
        <v>315.47000000000003</v>
      </c>
      <c r="AX16" s="60">
        <v>1</v>
      </c>
      <c r="AY16" s="48">
        <f t="shared" si="3"/>
        <v>315.47000000000003</v>
      </c>
      <c r="AZ16" s="154">
        <v>9</v>
      </c>
    </row>
    <row r="17" spans="1:53" ht="15" customHeight="1">
      <c r="A17" s="108" t="s">
        <v>68</v>
      </c>
      <c r="B17" s="112" t="s">
        <v>69</v>
      </c>
      <c r="C17" s="47"/>
      <c r="D17" s="47">
        <v>1</v>
      </c>
      <c r="E17" s="47"/>
      <c r="F17" s="47"/>
      <c r="G17" s="47"/>
      <c r="H17" s="47"/>
      <c r="I17" s="47">
        <v>1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89"/>
      <c r="U17" s="89"/>
      <c r="V17" s="89"/>
      <c r="W17" s="89"/>
      <c r="X17" s="115">
        <v>157.30000000000001</v>
      </c>
      <c r="Y17" s="83">
        <f t="shared" si="0"/>
        <v>167.3</v>
      </c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89"/>
      <c r="AR17" s="89"/>
      <c r="AS17" s="89"/>
      <c r="AT17" s="89"/>
      <c r="AU17" s="54">
        <v>148.47999999999999</v>
      </c>
      <c r="AV17" s="83">
        <f t="shared" si="1"/>
        <v>148.47999999999999</v>
      </c>
      <c r="AW17" s="46">
        <f t="shared" si="2"/>
        <v>315.77999999999997</v>
      </c>
      <c r="AX17" s="60">
        <v>9</v>
      </c>
      <c r="AY17" s="48">
        <f t="shared" si="3"/>
        <v>315.77999999999997</v>
      </c>
      <c r="AZ17" s="154">
        <v>10</v>
      </c>
    </row>
    <row r="18" spans="1:53" ht="15" customHeight="1">
      <c r="A18" s="108" t="s">
        <v>52</v>
      </c>
      <c r="B18" s="108" t="s">
        <v>6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88"/>
      <c r="U18" s="88"/>
      <c r="V18" s="88"/>
      <c r="W18" s="88"/>
      <c r="X18" s="115">
        <v>164.37</v>
      </c>
      <c r="Y18" s="83">
        <f t="shared" si="0"/>
        <v>164.37</v>
      </c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88"/>
      <c r="AR18" s="88"/>
      <c r="AS18" s="88"/>
      <c r="AT18" s="88"/>
      <c r="AU18" s="54">
        <v>152.68</v>
      </c>
      <c r="AV18" s="83">
        <f t="shared" si="1"/>
        <v>152.68</v>
      </c>
      <c r="AW18" s="46">
        <f t="shared" si="2"/>
        <v>317.05</v>
      </c>
      <c r="AX18" s="60">
        <v>8</v>
      </c>
      <c r="AY18" s="48">
        <f t="shared" si="3"/>
        <v>317.05</v>
      </c>
      <c r="AZ18" s="154">
        <v>11</v>
      </c>
    </row>
    <row r="19" spans="1:53" ht="15" customHeight="1">
      <c r="A19" s="108" t="s">
        <v>66</v>
      </c>
      <c r="B19" s="108" t="s">
        <v>67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89"/>
      <c r="U19" s="89"/>
      <c r="V19" s="89"/>
      <c r="W19" s="89"/>
      <c r="X19" s="115">
        <v>154.41</v>
      </c>
      <c r="Y19" s="83">
        <f t="shared" si="0"/>
        <v>154.41</v>
      </c>
      <c r="Z19" s="47"/>
      <c r="AA19" s="47"/>
      <c r="AB19" s="47"/>
      <c r="AC19" s="47"/>
      <c r="AD19" s="47"/>
      <c r="AE19" s="47"/>
      <c r="AF19" s="47">
        <v>1</v>
      </c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89"/>
      <c r="AR19" s="89"/>
      <c r="AS19" s="89"/>
      <c r="AT19" s="89"/>
      <c r="AU19" s="54">
        <v>157.69999999999999</v>
      </c>
      <c r="AV19" s="83">
        <f t="shared" si="1"/>
        <v>162.69999999999999</v>
      </c>
      <c r="AW19" s="46">
        <f t="shared" si="2"/>
        <v>317.11</v>
      </c>
      <c r="AX19" s="60">
        <v>15</v>
      </c>
      <c r="AY19" s="48">
        <f t="shared" si="3"/>
        <v>317.11</v>
      </c>
      <c r="AZ19" s="154">
        <v>12</v>
      </c>
    </row>
    <row r="20" spans="1:53" ht="15" customHeight="1">
      <c r="A20" s="108" t="s">
        <v>79</v>
      </c>
      <c r="B20" s="108" t="s">
        <v>80</v>
      </c>
      <c r="C20" s="47"/>
      <c r="D20" s="47"/>
      <c r="E20" s="47"/>
      <c r="F20" s="47"/>
      <c r="G20" s="47">
        <v>1</v>
      </c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89"/>
      <c r="U20" s="89"/>
      <c r="V20" s="89"/>
      <c r="W20" s="89"/>
      <c r="X20" s="96">
        <v>160.78</v>
      </c>
      <c r="Y20" s="83">
        <f t="shared" si="0"/>
        <v>165.78</v>
      </c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89"/>
      <c r="AR20" s="89"/>
      <c r="AS20" s="89"/>
      <c r="AT20" s="89"/>
      <c r="AU20" s="46">
        <v>154.63999999999999</v>
      </c>
      <c r="AV20" s="83">
        <f t="shared" si="1"/>
        <v>154.63999999999999</v>
      </c>
      <c r="AW20" s="46">
        <f t="shared" si="2"/>
        <v>320.41999999999996</v>
      </c>
      <c r="AX20" s="60">
        <v>2</v>
      </c>
      <c r="AY20" s="48">
        <f t="shared" si="3"/>
        <v>320.41999999999996</v>
      </c>
      <c r="AZ20" s="154">
        <v>13</v>
      </c>
    </row>
    <row r="21" spans="1:53" ht="15" customHeight="1">
      <c r="A21" s="55" t="s">
        <v>49</v>
      </c>
      <c r="B21" s="55" t="s">
        <v>50</v>
      </c>
      <c r="C21" s="47"/>
      <c r="D21" s="47"/>
      <c r="E21" s="47"/>
      <c r="F21" s="47">
        <v>1</v>
      </c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9"/>
      <c r="U21" s="89"/>
      <c r="V21" s="89"/>
      <c r="W21" s="89"/>
      <c r="X21" s="96">
        <v>162.75</v>
      </c>
      <c r="Y21" s="83">
        <f t="shared" si="0"/>
        <v>167.75</v>
      </c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>
        <v>1</v>
      </c>
      <c r="AN21" s="47"/>
      <c r="AO21" s="47"/>
      <c r="AP21" s="47"/>
      <c r="AQ21" s="89"/>
      <c r="AR21" s="89"/>
      <c r="AS21" s="89"/>
      <c r="AT21" s="89"/>
      <c r="AU21" s="46">
        <v>152.13</v>
      </c>
      <c r="AV21" s="83">
        <f t="shared" si="1"/>
        <v>157.13</v>
      </c>
      <c r="AW21" s="46">
        <f t="shared" si="2"/>
        <v>324.88</v>
      </c>
      <c r="AX21" s="60">
        <v>2</v>
      </c>
      <c r="AY21" s="48">
        <f t="shared" si="3"/>
        <v>324.88</v>
      </c>
      <c r="AZ21" s="154">
        <v>14</v>
      </c>
    </row>
    <row r="22" spans="1:53" ht="15" customHeight="1">
      <c r="A22" s="107" t="s">
        <v>275</v>
      </c>
      <c r="B22" s="156" t="s">
        <v>72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9"/>
      <c r="U22" s="89"/>
      <c r="V22" s="89"/>
      <c r="W22" s="89"/>
      <c r="X22" s="96">
        <v>165.8</v>
      </c>
      <c r="Y22" s="83">
        <f t="shared" si="0"/>
        <v>165.8</v>
      </c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>
        <v>1</v>
      </c>
      <c r="AK22" s="47"/>
      <c r="AL22" s="47"/>
      <c r="AM22" s="47"/>
      <c r="AN22" s="47"/>
      <c r="AO22" s="47"/>
      <c r="AP22" s="47"/>
      <c r="AQ22" s="89"/>
      <c r="AR22" s="89"/>
      <c r="AS22" s="89"/>
      <c r="AT22" s="89"/>
      <c r="AU22" s="46">
        <v>156.47</v>
      </c>
      <c r="AV22" s="83">
        <f t="shared" si="1"/>
        <v>161.47</v>
      </c>
      <c r="AW22" s="46">
        <f t="shared" si="2"/>
        <v>327.27</v>
      </c>
      <c r="AX22" s="60">
        <v>2</v>
      </c>
      <c r="AY22" s="48">
        <f t="shared" si="3"/>
        <v>327.27</v>
      </c>
      <c r="AZ22" s="154">
        <v>15</v>
      </c>
    </row>
    <row r="23" spans="1:53" ht="15" customHeight="1">
      <c r="A23" s="55" t="s">
        <v>51</v>
      </c>
      <c r="B23" s="107" t="s">
        <v>3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89"/>
      <c r="U23" s="89"/>
      <c r="V23" s="89"/>
      <c r="W23" s="89"/>
      <c r="X23" s="96">
        <v>170.4</v>
      </c>
      <c r="Y23" s="83">
        <f t="shared" si="0"/>
        <v>170.4</v>
      </c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89"/>
      <c r="AR23" s="89"/>
      <c r="AS23" s="89"/>
      <c r="AT23" s="89"/>
      <c r="AU23" s="46">
        <v>157.76</v>
      </c>
      <c r="AV23" s="83">
        <f t="shared" si="1"/>
        <v>157.76</v>
      </c>
      <c r="AW23" s="46">
        <f t="shared" si="2"/>
        <v>328.15999999999997</v>
      </c>
      <c r="AX23" s="60">
        <v>2</v>
      </c>
      <c r="AY23" s="48">
        <f t="shared" si="3"/>
        <v>328.15999999999997</v>
      </c>
      <c r="AZ23" s="154">
        <v>16</v>
      </c>
    </row>
    <row r="24" spans="1:53" ht="15" customHeight="1">
      <c r="A24" s="108" t="s">
        <v>53</v>
      </c>
      <c r="B24" s="108" t="s">
        <v>5</v>
      </c>
      <c r="C24" s="47"/>
      <c r="D24" s="47"/>
      <c r="E24" s="47"/>
      <c r="F24" s="47"/>
      <c r="G24" s="47">
        <v>1</v>
      </c>
      <c r="H24" s="47"/>
      <c r="I24" s="47"/>
      <c r="J24" s="47">
        <v>1</v>
      </c>
      <c r="K24" s="47"/>
      <c r="L24" s="47"/>
      <c r="M24" s="47"/>
      <c r="N24" s="47"/>
      <c r="O24" s="47"/>
      <c r="P24" s="47"/>
      <c r="Q24" s="47"/>
      <c r="R24" s="47"/>
      <c r="S24" s="47"/>
      <c r="T24" s="89"/>
      <c r="U24" s="89"/>
      <c r="V24" s="89"/>
      <c r="W24" s="89"/>
      <c r="X24" s="96">
        <v>161.78</v>
      </c>
      <c r="Y24" s="83">
        <f t="shared" si="0"/>
        <v>171.78</v>
      </c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89"/>
      <c r="AR24" s="89"/>
      <c r="AS24" s="89"/>
      <c r="AT24" s="89"/>
      <c r="AU24" s="46">
        <v>156.53</v>
      </c>
      <c r="AV24" s="83">
        <f t="shared" si="1"/>
        <v>156.53</v>
      </c>
      <c r="AW24" s="46">
        <f t="shared" si="2"/>
        <v>328.31</v>
      </c>
      <c r="AX24" s="60">
        <v>2</v>
      </c>
      <c r="AY24" s="48">
        <f t="shared" si="3"/>
        <v>328.31</v>
      </c>
      <c r="AZ24" s="154">
        <v>17</v>
      </c>
    </row>
    <row r="25" spans="1:53" ht="15" customHeight="1">
      <c r="A25" s="48" t="s">
        <v>60</v>
      </c>
      <c r="B25" s="48" t="s">
        <v>61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88"/>
      <c r="U25" s="88"/>
      <c r="V25" s="88"/>
      <c r="W25" s="88"/>
      <c r="X25" s="96">
        <v>174.64</v>
      </c>
      <c r="Y25" s="83">
        <f t="shared" si="0"/>
        <v>174.64</v>
      </c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88"/>
      <c r="AR25" s="88"/>
      <c r="AS25" s="88"/>
      <c r="AT25" s="88"/>
      <c r="AU25" s="44">
        <v>161.9</v>
      </c>
      <c r="AV25" s="83">
        <f t="shared" si="1"/>
        <v>161.9</v>
      </c>
      <c r="AW25" s="46">
        <f t="shared" si="2"/>
        <v>336.53999999999996</v>
      </c>
      <c r="AX25" s="60">
        <v>2</v>
      </c>
      <c r="AY25" s="48">
        <f t="shared" si="3"/>
        <v>336.53999999999996</v>
      </c>
      <c r="AZ25" s="154">
        <v>18</v>
      </c>
    </row>
    <row r="26" spans="1:53" ht="15" customHeight="1">
      <c r="A26" s="107" t="s">
        <v>273</v>
      </c>
      <c r="B26" s="108" t="s">
        <v>87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>
        <v>1</v>
      </c>
      <c r="T26" s="89"/>
      <c r="U26" s="89"/>
      <c r="V26" s="89"/>
      <c r="W26" s="89"/>
      <c r="X26" s="96">
        <v>174.21</v>
      </c>
      <c r="Y26" s="83">
        <f t="shared" si="0"/>
        <v>179.21</v>
      </c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>
        <v>1</v>
      </c>
      <c r="AQ26" s="89"/>
      <c r="AR26" s="89"/>
      <c r="AS26" s="89"/>
      <c r="AT26" s="89"/>
      <c r="AU26" s="46">
        <v>160.05000000000001</v>
      </c>
      <c r="AV26" s="83">
        <f t="shared" si="1"/>
        <v>165.05</v>
      </c>
      <c r="AW26" s="46">
        <f t="shared" si="2"/>
        <v>344.26</v>
      </c>
      <c r="AX26" s="60">
        <v>2</v>
      </c>
      <c r="AY26" s="48">
        <f t="shared" si="3"/>
        <v>344.26</v>
      </c>
      <c r="AZ26" s="154">
        <v>19</v>
      </c>
    </row>
    <row r="27" spans="1:53" ht="15" customHeight="1">
      <c r="A27" s="48" t="s">
        <v>70</v>
      </c>
      <c r="B27" s="116" t="s">
        <v>67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>
        <v>1</v>
      </c>
      <c r="T27" s="89"/>
      <c r="U27" s="89"/>
      <c r="V27" s="89"/>
      <c r="W27" s="89"/>
      <c r="X27" s="96">
        <v>177.3</v>
      </c>
      <c r="Y27" s="83">
        <f t="shared" si="0"/>
        <v>182.3</v>
      </c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89"/>
      <c r="AR27" s="89"/>
      <c r="AS27" s="89"/>
      <c r="AT27" s="89"/>
      <c r="AU27" s="46">
        <v>170.32</v>
      </c>
      <c r="AV27" s="83">
        <f t="shared" si="1"/>
        <v>170.32</v>
      </c>
      <c r="AW27" s="46">
        <f t="shared" si="2"/>
        <v>352.62</v>
      </c>
      <c r="AX27" s="60">
        <v>2</v>
      </c>
      <c r="AY27" s="48">
        <f t="shared" si="3"/>
        <v>352.62</v>
      </c>
      <c r="AZ27" s="154">
        <v>20</v>
      </c>
    </row>
    <row r="28" spans="1:53" ht="15" customHeight="1">
      <c r="A28" s="108" t="s">
        <v>77</v>
      </c>
      <c r="B28" s="108" t="s">
        <v>78</v>
      </c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89"/>
      <c r="U28" s="89"/>
      <c r="V28" s="89"/>
      <c r="W28" s="89"/>
      <c r="X28" s="96">
        <v>176.34</v>
      </c>
      <c r="Y28" s="83">
        <f t="shared" si="0"/>
        <v>176.34</v>
      </c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89"/>
      <c r="AR28" s="89"/>
      <c r="AS28" s="89"/>
      <c r="AT28" s="89"/>
      <c r="AU28" s="46">
        <v>176.28</v>
      </c>
      <c r="AV28" s="83">
        <f t="shared" si="1"/>
        <v>176.28</v>
      </c>
      <c r="AW28" s="46">
        <f t="shared" si="2"/>
        <v>352.62</v>
      </c>
      <c r="AX28" s="60">
        <v>2</v>
      </c>
      <c r="AY28" s="48">
        <f t="shared" si="3"/>
        <v>352.62</v>
      </c>
      <c r="AZ28" s="154">
        <v>21</v>
      </c>
    </row>
    <row r="29" spans="1:53" ht="15" customHeight="1">
      <c r="A29" s="108" t="s">
        <v>85</v>
      </c>
      <c r="B29" s="108" t="s">
        <v>86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89">
        <v>20</v>
      </c>
      <c r="U29" s="89"/>
      <c r="V29" s="89"/>
      <c r="W29" s="89"/>
      <c r="X29" s="96">
        <v>191.54</v>
      </c>
      <c r="Y29" s="83">
        <f t="shared" si="0"/>
        <v>211.54</v>
      </c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89"/>
      <c r="AR29" s="89"/>
      <c r="AS29" s="89"/>
      <c r="AT29" s="89"/>
      <c r="AU29" s="46">
        <v>150.56</v>
      </c>
      <c r="AV29" s="83">
        <f t="shared" si="1"/>
        <v>150.56</v>
      </c>
      <c r="AW29" s="46">
        <f t="shared" si="2"/>
        <v>362.1</v>
      </c>
      <c r="AX29" s="60">
        <v>2</v>
      </c>
      <c r="AY29" s="48">
        <f t="shared" si="3"/>
        <v>362.1</v>
      </c>
      <c r="AZ29" s="154">
        <v>22</v>
      </c>
      <c r="BA29" s="94"/>
    </row>
    <row r="30" spans="1:53" ht="15" customHeight="1">
      <c r="A30" s="111" t="s">
        <v>274</v>
      </c>
      <c r="B30" s="108" t="s">
        <v>88</v>
      </c>
      <c r="C30" s="47"/>
      <c r="D30" s="47">
        <v>1</v>
      </c>
      <c r="E30" s="47"/>
      <c r="F30" s="47"/>
      <c r="G30" s="47">
        <v>1</v>
      </c>
      <c r="H30" s="47">
        <v>1</v>
      </c>
      <c r="I30" s="47"/>
      <c r="J30" s="47"/>
      <c r="K30" s="47"/>
      <c r="L30" s="47"/>
      <c r="M30" s="47">
        <v>1</v>
      </c>
      <c r="N30" s="47"/>
      <c r="O30" s="47"/>
      <c r="P30" s="47"/>
      <c r="Q30" s="47"/>
      <c r="R30" s="47"/>
      <c r="S30" s="47"/>
      <c r="T30" s="89"/>
      <c r="U30" s="89"/>
      <c r="V30" s="89"/>
      <c r="W30" s="89"/>
      <c r="X30" s="96">
        <v>176.83</v>
      </c>
      <c r="Y30" s="83">
        <f t="shared" si="0"/>
        <v>196.83</v>
      </c>
      <c r="Z30" s="47"/>
      <c r="AA30" s="47"/>
      <c r="AB30" s="47"/>
      <c r="AC30" s="47"/>
      <c r="AD30" s="47">
        <v>1</v>
      </c>
      <c r="AE30" s="47"/>
      <c r="AF30" s="47"/>
      <c r="AG30" s="47"/>
      <c r="AH30" s="47"/>
      <c r="AI30" s="47"/>
      <c r="AJ30" s="47">
        <v>1</v>
      </c>
      <c r="AK30" s="47"/>
      <c r="AL30" s="47"/>
      <c r="AM30" s="47"/>
      <c r="AN30" s="47"/>
      <c r="AO30" s="47"/>
      <c r="AP30" s="47"/>
      <c r="AQ30" s="89"/>
      <c r="AR30" s="89"/>
      <c r="AS30" s="89"/>
      <c r="AT30" s="89"/>
      <c r="AU30" s="46">
        <v>164.1</v>
      </c>
      <c r="AV30" s="83">
        <f t="shared" si="1"/>
        <v>174.1</v>
      </c>
      <c r="AW30" s="46">
        <f t="shared" si="2"/>
        <v>370.93</v>
      </c>
      <c r="AX30" s="60">
        <v>2</v>
      </c>
      <c r="AY30" s="48">
        <f t="shared" si="3"/>
        <v>370.93</v>
      </c>
      <c r="AZ30" s="154">
        <v>23</v>
      </c>
    </row>
    <row r="31" spans="1:53" ht="15" customHeight="1">
      <c r="A31" s="108" t="s">
        <v>89</v>
      </c>
      <c r="B31" s="108" t="s">
        <v>90</v>
      </c>
      <c r="C31" s="47"/>
      <c r="D31" s="47"/>
      <c r="E31" s="47"/>
      <c r="F31" s="47"/>
      <c r="G31" s="47"/>
      <c r="H31" s="47">
        <v>1</v>
      </c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89"/>
      <c r="U31" s="89"/>
      <c r="V31" s="89"/>
      <c r="W31" s="89"/>
      <c r="X31" s="96">
        <v>192.88</v>
      </c>
      <c r="Y31" s="83">
        <f t="shared" si="0"/>
        <v>197.88</v>
      </c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>
        <v>1</v>
      </c>
      <c r="AQ31" s="89"/>
      <c r="AR31" s="89"/>
      <c r="AS31" s="89"/>
      <c r="AT31" s="89"/>
      <c r="AU31" s="46">
        <v>177.08</v>
      </c>
      <c r="AV31" s="83">
        <f t="shared" si="1"/>
        <v>182.08</v>
      </c>
      <c r="AW31" s="46">
        <f t="shared" si="2"/>
        <v>379.96000000000004</v>
      </c>
      <c r="AX31" s="60">
        <v>2</v>
      </c>
      <c r="AY31" s="48">
        <f t="shared" si="3"/>
        <v>379.96000000000004</v>
      </c>
      <c r="AZ31" s="154">
        <v>24</v>
      </c>
    </row>
    <row r="32" spans="1:53">
      <c r="A32" s="108" t="s">
        <v>54</v>
      </c>
      <c r="B32" s="108" t="s">
        <v>55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88"/>
      <c r="U32" s="88"/>
      <c r="V32" s="88"/>
      <c r="W32" s="88"/>
      <c r="X32" s="96">
        <v>211.06</v>
      </c>
      <c r="Y32" s="83">
        <f t="shared" si="0"/>
        <v>211.06</v>
      </c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3">
        <v>1</v>
      </c>
      <c r="AN32" s="48"/>
      <c r="AO32" s="48"/>
      <c r="AP32" s="48"/>
      <c r="AQ32" s="88"/>
      <c r="AR32" s="88"/>
      <c r="AS32" s="88"/>
      <c r="AT32" s="88"/>
      <c r="AU32" s="44">
        <v>207.08</v>
      </c>
      <c r="AV32" s="83">
        <f t="shared" si="1"/>
        <v>212.08</v>
      </c>
      <c r="AW32" s="46">
        <f t="shared" si="2"/>
        <v>423.14</v>
      </c>
      <c r="AX32" s="60">
        <v>2</v>
      </c>
      <c r="AY32" s="48">
        <f t="shared" si="3"/>
        <v>423.14</v>
      </c>
      <c r="AZ32" s="154">
        <v>25</v>
      </c>
    </row>
    <row r="33" spans="1:53">
      <c r="A33" s="108" t="s">
        <v>83</v>
      </c>
      <c r="B33" s="108" t="s">
        <v>84</v>
      </c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89"/>
      <c r="U33" s="89"/>
      <c r="V33" s="89"/>
      <c r="W33" s="89"/>
      <c r="X33" s="96">
        <v>500</v>
      </c>
      <c r="Y33" s="83">
        <f t="shared" si="0"/>
        <v>500</v>
      </c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>
        <v>1</v>
      </c>
      <c r="AK33" s="47"/>
      <c r="AL33" s="47"/>
      <c r="AM33" s="47"/>
      <c r="AN33" s="47"/>
      <c r="AO33" s="47"/>
      <c r="AP33" s="47"/>
      <c r="AQ33" s="89"/>
      <c r="AR33" s="89">
        <v>20</v>
      </c>
      <c r="AS33" s="89"/>
      <c r="AT33" s="89"/>
      <c r="AU33" s="46">
        <v>204.26</v>
      </c>
      <c r="AV33" s="83">
        <f t="shared" si="1"/>
        <v>229.26</v>
      </c>
      <c r="AW33" s="46">
        <f t="shared" si="2"/>
        <v>729.26</v>
      </c>
      <c r="AX33" s="60">
        <v>2</v>
      </c>
      <c r="AY33" s="48">
        <f t="shared" si="3"/>
        <v>729.26</v>
      </c>
      <c r="AZ33" s="154">
        <v>26</v>
      </c>
      <c r="BA33" s="94" t="s">
        <v>209</v>
      </c>
    </row>
    <row r="34" spans="1:53">
      <c r="C34" s="4">
        <v>1</v>
      </c>
      <c r="D34" s="4">
        <v>2</v>
      </c>
      <c r="E34" s="4">
        <v>3</v>
      </c>
      <c r="F34" s="4">
        <v>4</v>
      </c>
      <c r="G34" s="4">
        <v>5</v>
      </c>
      <c r="H34" s="4">
        <v>6</v>
      </c>
      <c r="I34" s="4">
        <v>7</v>
      </c>
      <c r="J34" s="4">
        <v>8</v>
      </c>
      <c r="K34" s="4">
        <v>9</v>
      </c>
      <c r="L34" s="4">
        <v>10</v>
      </c>
      <c r="M34" s="4">
        <v>11</v>
      </c>
      <c r="N34" s="4">
        <v>12</v>
      </c>
      <c r="O34" s="4">
        <v>13</v>
      </c>
      <c r="P34" s="4">
        <v>14</v>
      </c>
      <c r="Q34" s="4">
        <v>15</v>
      </c>
      <c r="R34" s="4">
        <v>16</v>
      </c>
      <c r="S34" s="4">
        <v>17</v>
      </c>
      <c r="T34" s="157">
        <v>6</v>
      </c>
      <c r="U34" s="157">
        <v>11</v>
      </c>
      <c r="V34" s="157">
        <v>14</v>
      </c>
      <c r="W34" s="157" t="s">
        <v>16</v>
      </c>
      <c r="Z34" s="4">
        <v>1</v>
      </c>
      <c r="AA34" s="4">
        <v>2</v>
      </c>
      <c r="AB34" s="4">
        <v>3</v>
      </c>
      <c r="AC34" s="4">
        <v>4</v>
      </c>
      <c r="AD34" s="4">
        <v>5</v>
      </c>
      <c r="AE34" s="4">
        <v>6</v>
      </c>
      <c r="AF34" s="4">
        <v>7</v>
      </c>
      <c r="AG34" s="4">
        <v>8</v>
      </c>
      <c r="AH34" s="4">
        <v>9</v>
      </c>
      <c r="AI34" s="4">
        <v>10</v>
      </c>
      <c r="AJ34" s="4">
        <v>11</v>
      </c>
      <c r="AK34" s="4">
        <v>12</v>
      </c>
      <c r="AL34" s="4">
        <v>13</v>
      </c>
      <c r="AM34" s="4">
        <v>14</v>
      </c>
      <c r="AN34" s="4">
        <v>15</v>
      </c>
      <c r="AO34" s="4">
        <v>16</v>
      </c>
      <c r="AP34" s="4">
        <v>17</v>
      </c>
      <c r="AQ34" s="157">
        <v>6</v>
      </c>
      <c r="AR34" s="157">
        <v>11</v>
      </c>
      <c r="AS34" s="157">
        <v>14</v>
      </c>
      <c r="AT34" s="157" t="s">
        <v>16</v>
      </c>
    </row>
  </sheetData>
  <sortState ref="A8:BA33">
    <sortCondition ref="AW8:AW33"/>
  </sortState>
  <mergeCells count="10">
    <mergeCell ref="C6:S6"/>
    <mergeCell ref="T6:W6"/>
    <mergeCell ref="Z6:AP6"/>
    <mergeCell ref="AQ6:AT6"/>
    <mergeCell ref="C1:Y1"/>
    <mergeCell ref="Z1:AV1"/>
    <mergeCell ref="C5:S5"/>
    <mergeCell ref="T5:W5"/>
    <mergeCell ref="Z5:AP5"/>
    <mergeCell ref="AQ5:AT5"/>
  </mergeCells>
  <phoneticPr fontId="1" type="noConversion"/>
  <conditionalFormatting sqref="AY8:AY37">
    <cfRule type="cellIs" dxfId="1" priority="3" stopIfTrue="1" operator="equal">
      <formula>2</formula>
    </cfRule>
    <cfRule type="cellIs" dxfId="0" priority="4" operator="equal">
      <formula>1</formula>
    </cfRule>
  </conditionalFormatting>
  <pageMargins left="0.74803149606299213" right="0.74803149606299213" top="0.98425196850393704" bottom="0.98425196850393704" header="0.51181102362204722" footer="0.51181102362204722"/>
  <pageSetup paperSize="8" orientation="landscape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Z27"/>
  <sheetViews>
    <sheetView zoomScaleNormal="100" workbookViewId="0">
      <selection activeCell="A8" sqref="A8:B12"/>
    </sheetView>
  </sheetViews>
  <sheetFormatPr defaultRowHeight="13.2"/>
  <cols>
    <col min="1" max="1" width="18.44140625" customWidth="1"/>
    <col min="2" max="2" width="16.88671875" customWidth="1"/>
    <col min="3" max="3" width="2" bestFit="1" customWidth="1"/>
    <col min="4" max="7" width="1.88671875" bestFit="1" customWidth="1"/>
    <col min="8" max="8" width="2" bestFit="1" customWidth="1"/>
    <col min="9" max="11" width="1.88671875" bestFit="1" customWidth="1"/>
    <col min="12" max="16" width="2.6640625" bestFit="1" customWidth="1"/>
    <col min="17" max="18" width="2.6640625" customWidth="1"/>
    <col min="19" max="19" width="2.6640625" bestFit="1" customWidth="1"/>
    <col min="20" max="23" width="4.6640625" customWidth="1"/>
    <col min="24" max="24" width="6.5546875" style="30" bestFit="1" customWidth="1"/>
    <col min="25" max="25" width="5.6640625" style="34" customWidth="1"/>
    <col min="26" max="34" width="1.88671875" bestFit="1" customWidth="1"/>
    <col min="35" max="39" width="2.6640625" bestFit="1" customWidth="1"/>
    <col min="40" max="41" width="2.6640625" customWidth="1"/>
    <col min="42" max="42" width="2.6640625" bestFit="1" customWidth="1"/>
    <col min="43" max="46" width="4.6640625" customWidth="1"/>
    <col min="47" max="47" width="5.6640625" style="30" customWidth="1"/>
    <col min="48" max="49" width="5.6640625" style="42" customWidth="1"/>
    <col min="50" max="50" width="5.6640625" style="13" hidden="1" customWidth="1"/>
    <col min="51" max="51" width="0" hidden="1" customWidth="1"/>
    <col min="52" max="52" width="4.6640625" customWidth="1"/>
  </cols>
  <sheetData>
    <row r="1" spans="1:52">
      <c r="A1" s="14" t="s">
        <v>37</v>
      </c>
      <c r="B1" s="65"/>
      <c r="C1" s="176" t="s">
        <v>20</v>
      </c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76" t="s">
        <v>25</v>
      </c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8"/>
      <c r="AW1" s="39"/>
      <c r="AX1" s="15"/>
    </row>
    <row r="2" spans="1:52">
      <c r="A2" s="16" t="s">
        <v>41</v>
      </c>
      <c r="B2" s="6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7"/>
      <c r="Y2" s="31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27"/>
      <c r="AV2" s="36"/>
      <c r="AW2" s="40"/>
      <c r="AX2" s="17"/>
    </row>
    <row r="3" spans="1:5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7"/>
      <c r="Y3" s="31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27"/>
      <c r="AV3" s="36"/>
      <c r="AW3" s="40"/>
      <c r="AX3" s="17"/>
    </row>
    <row r="4" spans="1:52">
      <c r="A4" s="67" t="s">
        <v>2</v>
      </c>
      <c r="B4" s="3"/>
      <c r="C4" s="2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"/>
      <c r="X4" s="28"/>
      <c r="Y4" s="31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27"/>
      <c r="AV4" s="36"/>
      <c r="AW4" s="40"/>
      <c r="AX4" s="17"/>
    </row>
    <row r="5" spans="1:52">
      <c r="A5" s="5"/>
      <c r="B5" s="6"/>
      <c r="C5" s="173" t="s">
        <v>11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3" t="s">
        <v>14</v>
      </c>
      <c r="U5" s="174"/>
      <c r="V5" s="174"/>
      <c r="W5" s="175"/>
      <c r="X5" s="28"/>
      <c r="Y5" s="31" t="s">
        <v>24</v>
      </c>
      <c r="Z5" s="173" t="s">
        <v>11</v>
      </c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3" t="s">
        <v>14</v>
      </c>
      <c r="AR5" s="174"/>
      <c r="AS5" s="174"/>
      <c r="AT5" s="175"/>
      <c r="AU5" s="28"/>
      <c r="AV5" s="36" t="s">
        <v>21</v>
      </c>
      <c r="AW5" s="40" t="s">
        <v>22</v>
      </c>
      <c r="AX5" s="17"/>
    </row>
    <row r="6" spans="1:52">
      <c r="A6" s="5"/>
      <c r="B6" s="6"/>
      <c r="C6" s="173" t="s">
        <v>12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3" t="s">
        <v>15</v>
      </c>
      <c r="U6" s="174"/>
      <c r="V6" s="174"/>
      <c r="W6" s="175"/>
      <c r="X6" s="26" t="s">
        <v>17</v>
      </c>
      <c r="Y6" s="31" t="s">
        <v>18</v>
      </c>
      <c r="Z6" s="173" t="s">
        <v>12</v>
      </c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3" t="s">
        <v>15</v>
      </c>
      <c r="AR6" s="174"/>
      <c r="AS6" s="174"/>
      <c r="AT6" s="175"/>
      <c r="AU6" s="26" t="s">
        <v>17</v>
      </c>
      <c r="AV6" s="36" t="s">
        <v>18</v>
      </c>
      <c r="AW6" s="40" t="s">
        <v>18</v>
      </c>
      <c r="AX6" s="17"/>
      <c r="AZ6" s="4" t="s">
        <v>277</v>
      </c>
    </row>
    <row r="7" spans="1:52">
      <c r="A7" s="8" t="s">
        <v>10</v>
      </c>
      <c r="B7" s="7"/>
      <c r="C7" s="9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7">
        <v>11</v>
      </c>
      <c r="N7" s="7">
        <v>12</v>
      </c>
      <c r="O7" s="7">
        <v>13</v>
      </c>
      <c r="P7" s="7">
        <v>14</v>
      </c>
      <c r="Q7" s="7">
        <v>15</v>
      </c>
      <c r="R7" s="7">
        <v>16</v>
      </c>
      <c r="S7" s="7">
        <v>17</v>
      </c>
      <c r="T7" s="79">
        <v>6</v>
      </c>
      <c r="U7" s="80">
        <v>11</v>
      </c>
      <c r="V7" s="80">
        <v>14</v>
      </c>
      <c r="W7" s="87" t="s">
        <v>16</v>
      </c>
      <c r="X7" s="29" t="s">
        <v>19</v>
      </c>
      <c r="Y7" s="32" t="s">
        <v>19</v>
      </c>
      <c r="Z7" s="9">
        <v>1</v>
      </c>
      <c r="AA7" s="7">
        <v>2</v>
      </c>
      <c r="AB7" s="7">
        <v>3</v>
      </c>
      <c r="AC7" s="7">
        <v>4</v>
      </c>
      <c r="AD7" s="7">
        <v>5</v>
      </c>
      <c r="AE7" s="7">
        <v>6</v>
      </c>
      <c r="AF7" s="7">
        <v>7</v>
      </c>
      <c r="AG7" s="7">
        <v>8</v>
      </c>
      <c r="AH7" s="7">
        <v>9</v>
      </c>
      <c r="AI7" s="7">
        <v>10</v>
      </c>
      <c r="AJ7" s="7">
        <v>11</v>
      </c>
      <c r="AK7" s="7">
        <v>12</v>
      </c>
      <c r="AL7" s="7">
        <v>13</v>
      </c>
      <c r="AM7" s="7">
        <v>14</v>
      </c>
      <c r="AN7" s="7">
        <v>15</v>
      </c>
      <c r="AO7" s="7">
        <v>16</v>
      </c>
      <c r="AP7" s="7">
        <v>17</v>
      </c>
      <c r="AQ7" s="79">
        <v>6</v>
      </c>
      <c r="AR7" s="80">
        <v>11</v>
      </c>
      <c r="AS7" s="80">
        <v>14</v>
      </c>
      <c r="AT7" s="87" t="s">
        <v>16</v>
      </c>
      <c r="AU7" s="29" t="s">
        <v>19</v>
      </c>
      <c r="AV7" s="37" t="s">
        <v>19</v>
      </c>
      <c r="AW7" s="41" t="s">
        <v>19</v>
      </c>
      <c r="AX7" s="22" t="s">
        <v>23</v>
      </c>
    </row>
    <row r="8" spans="1:52" ht="15.75" customHeight="1">
      <c r="A8" s="112" t="s">
        <v>118</v>
      </c>
      <c r="B8" s="112" t="s">
        <v>119</v>
      </c>
      <c r="C8" s="56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89"/>
      <c r="U8" s="89"/>
      <c r="V8" s="89"/>
      <c r="W8" s="89"/>
      <c r="X8" s="44">
        <v>150.68</v>
      </c>
      <c r="Y8" s="83">
        <f t="shared" ref="Y8:Y27" si="0">X8+(SUM(C8:S8)*5)+T8+U8+V8+W8</f>
        <v>150.68</v>
      </c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89"/>
      <c r="AR8" s="89"/>
      <c r="AS8" s="89"/>
      <c r="AT8" s="89"/>
      <c r="AU8" s="44">
        <v>145.55000000000001</v>
      </c>
      <c r="AV8" s="83">
        <f t="shared" ref="AV8:AV27" si="1">AU8+(SUM(Z8:AP8)*5)+AQ8+AR8+AS8+AT8</f>
        <v>145.55000000000001</v>
      </c>
      <c r="AW8" s="46">
        <f t="shared" ref="AW8:AW27" si="2">SUM(AV8,Y8)</f>
        <v>296.23</v>
      </c>
      <c r="AX8" s="60">
        <v>14</v>
      </c>
      <c r="AY8" s="48">
        <f t="shared" ref="AY8:AY27" si="3">IF(AV8=0,1000,AW8)</f>
        <v>296.23</v>
      </c>
      <c r="AZ8" s="154">
        <v>1</v>
      </c>
    </row>
    <row r="9" spans="1:52" ht="15.75" customHeight="1">
      <c r="A9" s="118" t="s">
        <v>98</v>
      </c>
      <c r="B9" s="118" t="s">
        <v>99</v>
      </c>
      <c r="C9" s="56"/>
      <c r="D9" s="55"/>
      <c r="E9" s="47">
        <v>1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>
        <v>1</v>
      </c>
      <c r="T9" s="89"/>
      <c r="U9" s="89"/>
      <c r="V9" s="89"/>
      <c r="W9" s="89"/>
      <c r="X9" s="44">
        <v>142.52000000000001</v>
      </c>
      <c r="Y9" s="83">
        <f t="shared" si="0"/>
        <v>152.52000000000001</v>
      </c>
      <c r="Z9" s="43"/>
      <c r="AA9" s="43"/>
      <c r="AB9" s="43"/>
      <c r="AC9" s="43"/>
      <c r="AD9" s="43"/>
      <c r="AE9" s="43"/>
      <c r="AF9" s="43"/>
      <c r="AG9" s="43"/>
      <c r="AH9" s="43"/>
      <c r="AI9" s="43">
        <v>1</v>
      </c>
      <c r="AJ9" s="43"/>
      <c r="AK9" s="43"/>
      <c r="AL9" s="43"/>
      <c r="AM9" s="43">
        <v>1</v>
      </c>
      <c r="AN9" s="43"/>
      <c r="AO9" s="43"/>
      <c r="AP9" s="43"/>
      <c r="AQ9" s="89"/>
      <c r="AR9" s="89"/>
      <c r="AS9" s="89"/>
      <c r="AT9" s="89"/>
      <c r="AU9" s="44">
        <v>141.88999999999999</v>
      </c>
      <c r="AV9" s="83">
        <f t="shared" si="1"/>
        <v>151.88999999999999</v>
      </c>
      <c r="AW9" s="46">
        <f t="shared" si="2"/>
        <v>304.40999999999997</v>
      </c>
      <c r="AX9" s="60">
        <v>17</v>
      </c>
      <c r="AY9" s="48">
        <f t="shared" si="3"/>
        <v>304.40999999999997</v>
      </c>
      <c r="AZ9" s="154">
        <v>2</v>
      </c>
    </row>
    <row r="10" spans="1:52" ht="15.75" customHeight="1">
      <c r="A10" s="112" t="s">
        <v>120</v>
      </c>
      <c r="B10" s="112" t="s">
        <v>121</v>
      </c>
      <c r="C10" s="56"/>
      <c r="D10" s="47"/>
      <c r="E10" s="47"/>
      <c r="F10" s="47">
        <v>1</v>
      </c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89"/>
      <c r="U10" s="89"/>
      <c r="V10" s="89"/>
      <c r="W10" s="89"/>
      <c r="X10" s="46">
        <v>150.96</v>
      </c>
      <c r="Y10" s="83">
        <f t="shared" si="0"/>
        <v>155.96</v>
      </c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89"/>
      <c r="AR10" s="89"/>
      <c r="AS10" s="89"/>
      <c r="AT10" s="89"/>
      <c r="AU10" s="44">
        <v>148.47999999999999</v>
      </c>
      <c r="AV10" s="83">
        <f t="shared" si="1"/>
        <v>148.47999999999999</v>
      </c>
      <c r="AW10" s="46">
        <f t="shared" si="2"/>
        <v>304.44</v>
      </c>
      <c r="AX10" s="60">
        <v>11</v>
      </c>
      <c r="AY10" s="48">
        <f t="shared" si="3"/>
        <v>304.44</v>
      </c>
      <c r="AZ10" s="154">
        <v>3</v>
      </c>
    </row>
    <row r="11" spans="1:52" ht="15.75" customHeight="1">
      <c r="A11" s="118" t="s">
        <v>109</v>
      </c>
      <c r="B11" s="118" t="s">
        <v>0</v>
      </c>
      <c r="C11" s="56"/>
      <c r="D11" s="47"/>
      <c r="E11" s="47"/>
      <c r="F11" s="47"/>
      <c r="G11" s="47"/>
      <c r="H11" s="47"/>
      <c r="I11" s="47"/>
      <c r="J11" s="47"/>
      <c r="K11" s="47"/>
      <c r="L11" s="47"/>
      <c r="M11" s="47">
        <v>1</v>
      </c>
      <c r="N11" s="47"/>
      <c r="O11" s="47"/>
      <c r="P11" s="47"/>
      <c r="Q11" s="47"/>
      <c r="R11" s="47"/>
      <c r="S11" s="47"/>
      <c r="T11" s="89"/>
      <c r="U11" s="89"/>
      <c r="V11" s="89"/>
      <c r="W11" s="89"/>
      <c r="X11" s="46">
        <v>154.62</v>
      </c>
      <c r="Y11" s="83">
        <f t="shared" si="0"/>
        <v>159.62</v>
      </c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89"/>
      <c r="AR11" s="89"/>
      <c r="AS11" s="89"/>
      <c r="AT11" s="89"/>
      <c r="AU11" s="44">
        <v>146.41</v>
      </c>
      <c r="AV11" s="83">
        <f t="shared" si="1"/>
        <v>146.41</v>
      </c>
      <c r="AW11" s="46">
        <f t="shared" si="2"/>
        <v>306.02999999999997</v>
      </c>
      <c r="AX11" s="60">
        <v>4</v>
      </c>
      <c r="AY11" s="48">
        <f t="shared" si="3"/>
        <v>306.02999999999997</v>
      </c>
      <c r="AZ11" s="154">
        <v>4</v>
      </c>
    </row>
    <row r="12" spans="1:52" ht="15.75" customHeight="1">
      <c r="A12" s="118" t="s">
        <v>114</v>
      </c>
      <c r="B12" s="118" t="s">
        <v>115</v>
      </c>
      <c r="C12" s="159"/>
      <c r="D12" s="48"/>
      <c r="E12" s="43"/>
      <c r="F12" s="43"/>
      <c r="G12" s="43"/>
      <c r="H12" s="43"/>
      <c r="I12" s="43"/>
      <c r="J12" s="43"/>
      <c r="K12" s="43"/>
      <c r="L12" s="43">
        <v>1</v>
      </c>
      <c r="M12" s="43"/>
      <c r="N12" s="43"/>
      <c r="O12" s="43"/>
      <c r="P12" s="43"/>
      <c r="Q12" s="43"/>
      <c r="R12" s="43"/>
      <c r="S12" s="43"/>
      <c r="T12" s="89"/>
      <c r="U12" s="89"/>
      <c r="V12" s="89"/>
      <c r="W12" s="89"/>
      <c r="X12" s="44">
        <v>151.41999999999999</v>
      </c>
      <c r="Y12" s="83">
        <f t="shared" si="0"/>
        <v>156.41999999999999</v>
      </c>
      <c r="Z12" s="43"/>
      <c r="AA12" s="43"/>
      <c r="AB12" s="43"/>
      <c r="AC12" s="43"/>
      <c r="AD12" s="43"/>
      <c r="AE12" s="43"/>
      <c r="AF12" s="43"/>
      <c r="AG12" s="43"/>
      <c r="AH12" s="43"/>
      <c r="AI12" s="43">
        <v>1</v>
      </c>
      <c r="AJ12" s="43"/>
      <c r="AK12" s="43"/>
      <c r="AL12" s="43"/>
      <c r="AM12" s="43"/>
      <c r="AN12" s="43"/>
      <c r="AO12" s="43"/>
      <c r="AP12" s="43"/>
      <c r="AQ12" s="89"/>
      <c r="AR12" s="89"/>
      <c r="AS12" s="89"/>
      <c r="AT12" s="89"/>
      <c r="AU12" s="44">
        <v>146.38</v>
      </c>
      <c r="AV12" s="83">
        <f t="shared" si="1"/>
        <v>151.38</v>
      </c>
      <c r="AW12" s="46">
        <f t="shared" si="2"/>
        <v>307.79999999999995</v>
      </c>
      <c r="AX12" s="60">
        <v>3</v>
      </c>
      <c r="AY12" s="48">
        <f t="shared" si="3"/>
        <v>307.79999999999995</v>
      </c>
      <c r="AZ12" s="154">
        <v>5</v>
      </c>
    </row>
    <row r="13" spans="1:52" ht="15.75" customHeight="1">
      <c r="A13" s="116" t="s">
        <v>276</v>
      </c>
      <c r="B13" s="118" t="s">
        <v>93</v>
      </c>
      <c r="C13" s="56"/>
      <c r="D13" s="47">
        <v>1</v>
      </c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89"/>
      <c r="U13" s="89"/>
      <c r="V13" s="89"/>
      <c r="W13" s="89"/>
      <c r="X13" s="46">
        <v>148.86000000000001</v>
      </c>
      <c r="Y13" s="83">
        <f t="shared" si="0"/>
        <v>153.86000000000001</v>
      </c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>
        <v>1</v>
      </c>
      <c r="AK13" s="43"/>
      <c r="AL13" s="43"/>
      <c r="AM13" s="43"/>
      <c r="AN13" s="43"/>
      <c r="AO13" s="43"/>
      <c r="AP13" s="43"/>
      <c r="AQ13" s="89"/>
      <c r="AR13" s="89"/>
      <c r="AS13" s="89"/>
      <c r="AT13" s="89"/>
      <c r="AU13" s="44">
        <v>151.07</v>
      </c>
      <c r="AV13" s="83">
        <f t="shared" si="1"/>
        <v>156.07</v>
      </c>
      <c r="AW13" s="46">
        <f t="shared" si="2"/>
        <v>309.93</v>
      </c>
      <c r="AX13" s="60">
        <v>1</v>
      </c>
      <c r="AY13" s="48">
        <f t="shared" si="3"/>
        <v>309.93</v>
      </c>
      <c r="AZ13" s="154">
        <v>6</v>
      </c>
    </row>
    <row r="14" spans="1:52" ht="15.75" customHeight="1">
      <c r="A14" s="118" t="s">
        <v>100</v>
      </c>
      <c r="B14" s="118" t="s">
        <v>101</v>
      </c>
      <c r="C14" s="5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89"/>
      <c r="U14" s="89"/>
      <c r="V14" s="89"/>
      <c r="W14" s="89"/>
      <c r="X14" s="46">
        <v>154.24</v>
      </c>
      <c r="Y14" s="83">
        <f t="shared" si="0"/>
        <v>154.24</v>
      </c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>
        <v>1</v>
      </c>
      <c r="AQ14" s="89"/>
      <c r="AR14" s="89"/>
      <c r="AS14" s="89"/>
      <c r="AT14" s="89"/>
      <c r="AU14" s="44">
        <v>150.76</v>
      </c>
      <c r="AV14" s="83">
        <f t="shared" si="1"/>
        <v>155.76</v>
      </c>
      <c r="AW14" s="46">
        <f t="shared" si="2"/>
        <v>310</v>
      </c>
      <c r="AX14" s="60">
        <v>7</v>
      </c>
      <c r="AY14" s="48">
        <f t="shared" si="3"/>
        <v>310</v>
      </c>
      <c r="AZ14" s="154">
        <v>7</v>
      </c>
    </row>
    <row r="15" spans="1:52" ht="15.75" customHeight="1">
      <c r="A15" s="118" t="s">
        <v>96</v>
      </c>
      <c r="B15" s="118" t="s">
        <v>97</v>
      </c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89"/>
      <c r="U15" s="89"/>
      <c r="V15" s="89"/>
      <c r="W15" s="89"/>
      <c r="X15" s="44">
        <v>160.41</v>
      </c>
      <c r="Y15" s="83">
        <f t="shared" si="0"/>
        <v>160.41</v>
      </c>
      <c r="Z15" s="43"/>
      <c r="AA15" s="43"/>
      <c r="AB15" s="43">
        <v>1</v>
      </c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89"/>
      <c r="AR15" s="89"/>
      <c r="AS15" s="89"/>
      <c r="AT15" s="89"/>
      <c r="AU15" s="44">
        <v>147.55000000000001</v>
      </c>
      <c r="AV15" s="83">
        <f t="shared" si="1"/>
        <v>152.55000000000001</v>
      </c>
      <c r="AW15" s="46">
        <f t="shared" si="2"/>
        <v>312.96000000000004</v>
      </c>
      <c r="AX15" s="60">
        <v>20</v>
      </c>
      <c r="AY15" s="48">
        <f t="shared" si="3"/>
        <v>312.96000000000004</v>
      </c>
      <c r="AZ15" s="154">
        <v>8</v>
      </c>
    </row>
    <row r="16" spans="1:52" ht="15.75" customHeight="1">
      <c r="A16" s="112" t="s">
        <v>116</v>
      </c>
      <c r="B16" s="112" t="s">
        <v>117</v>
      </c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89"/>
      <c r="U16" s="89"/>
      <c r="V16" s="89"/>
      <c r="W16" s="89"/>
      <c r="X16" s="46">
        <v>148.88999999999999</v>
      </c>
      <c r="Y16" s="83">
        <f t="shared" si="0"/>
        <v>148.88999999999999</v>
      </c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>
        <v>1</v>
      </c>
      <c r="AK16" s="47"/>
      <c r="AL16" s="47"/>
      <c r="AM16" s="47">
        <v>1</v>
      </c>
      <c r="AN16" s="47"/>
      <c r="AO16" s="47"/>
      <c r="AP16" s="47">
        <v>1</v>
      </c>
      <c r="AQ16" s="89"/>
      <c r="AR16" s="89"/>
      <c r="AS16" s="89"/>
      <c r="AT16" s="89"/>
      <c r="AU16" s="46">
        <v>153.36000000000001</v>
      </c>
      <c r="AV16" s="83">
        <f t="shared" si="1"/>
        <v>168.36</v>
      </c>
      <c r="AW16" s="46">
        <f t="shared" si="2"/>
        <v>317.25</v>
      </c>
      <c r="AX16" s="60">
        <v>12</v>
      </c>
      <c r="AY16" s="48">
        <f t="shared" si="3"/>
        <v>317.25</v>
      </c>
      <c r="AZ16" s="154">
        <v>9</v>
      </c>
    </row>
    <row r="17" spans="1:52" ht="15.75" customHeight="1">
      <c r="A17" s="118" t="s">
        <v>91</v>
      </c>
      <c r="B17" s="118" t="s">
        <v>92</v>
      </c>
      <c r="C17" s="43"/>
      <c r="D17" s="43">
        <v>1</v>
      </c>
      <c r="E17" s="43"/>
      <c r="F17" s="43"/>
      <c r="G17" s="43"/>
      <c r="H17" s="43"/>
      <c r="I17" s="43">
        <v>1</v>
      </c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89"/>
      <c r="U17" s="89"/>
      <c r="V17" s="89"/>
      <c r="W17" s="89"/>
      <c r="X17" s="44">
        <v>158.44</v>
      </c>
      <c r="Y17" s="83">
        <f t="shared" si="0"/>
        <v>168.44</v>
      </c>
      <c r="Z17" s="43"/>
      <c r="AA17" s="43">
        <v>1</v>
      </c>
      <c r="AB17" s="43"/>
      <c r="AC17" s="43"/>
      <c r="AD17" s="43"/>
      <c r="AE17" s="43"/>
      <c r="AF17" s="43"/>
      <c r="AG17" s="43">
        <v>1</v>
      </c>
      <c r="AH17" s="43"/>
      <c r="AI17" s="43"/>
      <c r="AJ17" s="43"/>
      <c r="AK17" s="43"/>
      <c r="AL17" s="43"/>
      <c r="AM17" s="43"/>
      <c r="AN17" s="43"/>
      <c r="AO17" s="43"/>
      <c r="AP17" s="43"/>
      <c r="AQ17" s="89"/>
      <c r="AR17" s="89"/>
      <c r="AS17" s="89"/>
      <c r="AT17" s="89"/>
      <c r="AU17" s="44">
        <v>150.99</v>
      </c>
      <c r="AV17" s="83">
        <f t="shared" si="1"/>
        <v>160.99</v>
      </c>
      <c r="AW17" s="46">
        <f t="shared" si="2"/>
        <v>329.43</v>
      </c>
      <c r="AX17" s="60">
        <v>18</v>
      </c>
      <c r="AY17" s="48">
        <f t="shared" si="3"/>
        <v>329.43</v>
      </c>
      <c r="AZ17" s="154">
        <v>10</v>
      </c>
    </row>
    <row r="18" spans="1:52" ht="15.75" customHeight="1">
      <c r="A18" s="118" t="s">
        <v>112</v>
      </c>
      <c r="B18" s="118" t="s">
        <v>113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88"/>
      <c r="U18" s="88"/>
      <c r="V18" s="88"/>
      <c r="W18" s="88"/>
      <c r="X18" s="44">
        <v>156.18</v>
      </c>
      <c r="Y18" s="83">
        <f t="shared" si="0"/>
        <v>156.18</v>
      </c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>
        <v>1</v>
      </c>
      <c r="AQ18" s="89"/>
      <c r="AR18" s="89">
        <v>20</v>
      </c>
      <c r="AS18" s="89"/>
      <c r="AT18" s="89"/>
      <c r="AU18" s="44">
        <v>149.75</v>
      </c>
      <c r="AV18" s="83">
        <f t="shared" si="1"/>
        <v>174.75</v>
      </c>
      <c r="AW18" s="46">
        <f t="shared" si="2"/>
        <v>330.93</v>
      </c>
      <c r="AX18" s="60">
        <v>2</v>
      </c>
      <c r="AY18" s="48">
        <f t="shared" si="3"/>
        <v>330.93</v>
      </c>
      <c r="AZ18" s="154">
        <v>11</v>
      </c>
    </row>
    <row r="19" spans="1:52" ht="15.75" customHeight="1">
      <c r="A19" s="118" t="s">
        <v>102</v>
      </c>
      <c r="B19" s="118" t="s">
        <v>103</v>
      </c>
      <c r="C19" s="47"/>
      <c r="D19" s="47"/>
      <c r="E19" s="47"/>
      <c r="F19" s="47"/>
      <c r="G19" s="47"/>
      <c r="H19" s="47"/>
      <c r="I19" s="47">
        <v>1</v>
      </c>
      <c r="J19" s="47"/>
      <c r="K19" s="47"/>
      <c r="L19" s="47"/>
      <c r="M19" s="47">
        <v>1</v>
      </c>
      <c r="N19" s="47"/>
      <c r="O19" s="47"/>
      <c r="P19" s="47"/>
      <c r="Q19" s="47"/>
      <c r="R19" s="47"/>
      <c r="S19" s="47"/>
      <c r="T19" s="89"/>
      <c r="U19" s="89"/>
      <c r="V19" s="89"/>
      <c r="W19" s="89"/>
      <c r="X19" s="44">
        <v>167.26</v>
      </c>
      <c r="Y19" s="83">
        <f t="shared" si="0"/>
        <v>177.26</v>
      </c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89"/>
      <c r="AR19" s="89"/>
      <c r="AS19" s="89"/>
      <c r="AT19" s="89"/>
      <c r="AU19" s="44">
        <v>156.57</v>
      </c>
      <c r="AV19" s="83">
        <f t="shared" si="1"/>
        <v>156.57</v>
      </c>
      <c r="AW19" s="46">
        <f t="shared" si="2"/>
        <v>333.83</v>
      </c>
      <c r="AX19" s="60">
        <v>9</v>
      </c>
      <c r="AY19" s="48">
        <f t="shared" si="3"/>
        <v>333.83</v>
      </c>
      <c r="AZ19" s="154">
        <v>12</v>
      </c>
    </row>
    <row r="20" spans="1:52" ht="15.75" customHeight="1">
      <c r="A20" s="118" t="s">
        <v>110</v>
      </c>
      <c r="B20" s="118" t="s">
        <v>111</v>
      </c>
      <c r="C20" s="48">
        <v>1</v>
      </c>
      <c r="D20" s="48"/>
      <c r="E20" s="43"/>
      <c r="F20" s="43"/>
      <c r="G20" s="43"/>
      <c r="H20" s="43"/>
      <c r="I20" s="43">
        <v>1</v>
      </c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89"/>
      <c r="U20" s="89"/>
      <c r="V20" s="89"/>
      <c r="W20" s="89"/>
      <c r="X20" s="44">
        <v>152.38</v>
      </c>
      <c r="Y20" s="83">
        <f t="shared" si="0"/>
        <v>162.38</v>
      </c>
      <c r="Z20" s="43"/>
      <c r="AA20" s="43"/>
      <c r="AB20" s="43"/>
      <c r="AC20" s="43"/>
      <c r="AD20" s="43"/>
      <c r="AE20" s="43"/>
      <c r="AF20" s="43">
        <v>1</v>
      </c>
      <c r="AG20" s="43">
        <v>1</v>
      </c>
      <c r="AH20" s="43"/>
      <c r="AI20" s="43"/>
      <c r="AJ20" s="43"/>
      <c r="AK20" s="43"/>
      <c r="AL20" s="43"/>
      <c r="AM20" s="43"/>
      <c r="AN20" s="43"/>
      <c r="AO20" s="43"/>
      <c r="AP20" s="43"/>
      <c r="AQ20" s="89"/>
      <c r="AR20" s="89"/>
      <c r="AS20" s="89">
        <v>20</v>
      </c>
      <c r="AT20" s="89"/>
      <c r="AU20" s="44">
        <v>144.47</v>
      </c>
      <c r="AV20" s="83">
        <f t="shared" si="1"/>
        <v>174.47</v>
      </c>
      <c r="AW20" s="46">
        <f t="shared" si="2"/>
        <v>336.85</v>
      </c>
      <c r="AX20" s="60">
        <v>10</v>
      </c>
      <c r="AY20" s="48">
        <f t="shared" si="3"/>
        <v>336.85</v>
      </c>
      <c r="AZ20" s="154">
        <v>13</v>
      </c>
    </row>
    <row r="21" spans="1:52" ht="15.75" customHeight="1">
      <c r="A21" s="118" t="s">
        <v>106</v>
      </c>
      <c r="B21" s="118" t="s">
        <v>107</v>
      </c>
      <c r="C21" s="47"/>
      <c r="D21" s="47">
        <v>1</v>
      </c>
      <c r="E21" s="47">
        <v>1</v>
      </c>
      <c r="F21" s="47"/>
      <c r="G21" s="47"/>
      <c r="H21" s="47"/>
      <c r="I21" s="47">
        <v>1</v>
      </c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9"/>
      <c r="U21" s="89"/>
      <c r="V21" s="89"/>
      <c r="W21" s="89"/>
      <c r="X21" s="44">
        <v>156.82</v>
      </c>
      <c r="Y21" s="83">
        <f t="shared" si="0"/>
        <v>171.82</v>
      </c>
      <c r="Z21" s="43"/>
      <c r="AA21" s="43"/>
      <c r="AB21" s="43"/>
      <c r="AC21" s="43">
        <v>1</v>
      </c>
      <c r="AD21" s="43">
        <v>1</v>
      </c>
      <c r="AE21" s="43"/>
      <c r="AF21" s="43">
        <v>1</v>
      </c>
      <c r="AG21" s="43">
        <v>1</v>
      </c>
      <c r="AH21" s="43"/>
      <c r="AI21" s="43"/>
      <c r="AJ21" s="43"/>
      <c r="AK21" s="43"/>
      <c r="AL21" s="43"/>
      <c r="AM21" s="43"/>
      <c r="AN21" s="43"/>
      <c r="AO21" s="43"/>
      <c r="AP21" s="43"/>
      <c r="AQ21" s="89"/>
      <c r="AR21" s="89"/>
      <c r="AS21" s="89"/>
      <c r="AT21" s="89"/>
      <c r="AU21" s="44">
        <v>147.72999999999999</v>
      </c>
      <c r="AV21" s="83">
        <f t="shared" si="1"/>
        <v>167.73</v>
      </c>
      <c r="AW21" s="46">
        <f t="shared" si="2"/>
        <v>339.54999999999995</v>
      </c>
      <c r="AX21" s="60">
        <v>13</v>
      </c>
      <c r="AY21" s="48">
        <f t="shared" si="3"/>
        <v>339.54999999999995</v>
      </c>
      <c r="AZ21" s="154">
        <v>14</v>
      </c>
    </row>
    <row r="22" spans="1:52" ht="15.75" customHeight="1">
      <c r="A22" s="112" t="s">
        <v>122</v>
      </c>
      <c r="B22" s="112" t="s">
        <v>123</v>
      </c>
      <c r="C22" s="47"/>
      <c r="D22" s="47"/>
      <c r="E22" s="47"/>
      <c r="F22" s="47"/>
      <c r="G22" s="47">
        <v>1</v>
      </c>
      <c r="H22" s="47"/>
      <c r="I22" s="47">
        <v>1</v>
      </c>
      <c r="J22" s="47"/>
      <c r="K22" s="47"/>
      <c r="L22" s="47"/>
      <c r="M22" s="47"/>
      <c r="N22" s="47"/>
      <c r="O22" s="47"/>
      <c r="P22" s="47"/>
      <c r="Q22" s="47"/>
      <c r="R22" s="47"/>
      <c r="S22" s="47">
        <v>1</v>
      </c>
      <c r="T22" s="89"/>
      <c r="U22" s="89"/>
      <c r="V22" s="89"/>
      <c r="W22" s="89"/>
      <c r="X22" s="46">
        <v>176.15</v>
      </c>
      <c r="Y22" s="83">
        <f t="shared" si="0"/>
        <v>191.15</v>
      </c>
      <c r="Z22" s="43"/>
      <c r="AA22" s="43"/>
      <c r="AB22" s="43"/>
      <c r="AC22" s="43"/>
      <c r="AD22" s="43"/>
      <c r="AE22" s="43"/>
      <c r="AF22" s="43"/>
      <c r="AG22" s="43">
        <v>1</v>
      </c>
      <c r="AH22" s="43"/>
      <c r="AI22" s="43"/>
      <c r="AJ22" s="43"/>
      <c r="AK22" s="43"/>
      <c r="AL22" s="43"/>
      <c r="AM22" s="43"/>
      <c r="AN22" s="43"/>
      <c r="AO22" s="43"/>
      <c r="AP22" s="43"/>
      <c r="AQ22" s="89"/>
      <c r="AR22" s="89"/>
      <c r="AS22" s="89"/>
      <c r="AT22" s="89"/>
      <c r="AU22" s="44">
        <v>163.1</v>
      </c>
      <c r="AV22" s="83">
        <f t="shared" si="1"/>
        <v>168.1</v>
      </c>
      <c r="AW22" s="46">
        <f t="shared" si="2"/>
        <v>359.25</v>
      </c>
      <c r="AX22" s="60">
        <v>6</v>
      </c>
      <c r="AY22" s="48">
        <f t="shared" si="3"/>
        <v>359.25</v>
      </c>
      <c r="AZ22" s="154">
        <v>15</v>
      </c>
    </row>
    <row r="23" spans="1:52" ht="15.75" customHeight="1">
      <c r="A23" s="118" t="s">
        <v>108</v>
      </c>
      <c r="B23" s="118" t="s">
        <v>8</v>
      </c>
      <c r="C23" s="47"/>
      <c r="D23" s="47"/>
      <c r="E23" s="47"/>
      <c r="F23" s="47"/>
      <c r="G23" s="47"/>
      <c r="H23" s="47"/>
      <c r="I23" s="47"/>
      <c r="J23" s="47"/>
      <c r="K23" s="47"/>
      <c r="L23" s="47">
        <v>1</v>
      </c>
      <c r="M23" s="47"/>
      <c r="N23" s="47"/>
      <c r="O23" s="47"/>
      <c r="P23" s="47"/>
      <c r="Q23" s="47"/>
      <c r="R23" s="47"/>
      <c r="S23" s="47"/>
      <c r="T23" s="89"/>
      <c r="U23" s="89"/>
      <c r="V23" s="89"/>
      <c r="W23" s="89"/>
      <c r="X23" s="46">
        <v>173.39</v>
      </c>
      <c r="Y23" s="83">
        <f t="shared" si="0"/>
        <v>178.39</v>
      </c>
      <c r="Z23" s="43"/>
      <c r="AA23" s="43"/>
      <c r="AB23" s="43"/>
      <c r="AC23" s="43"/>
      <c r="AD23" s="43"/>
      <c r="AE23" s="43"/>
      <c r="AF23" s="43">
        <v>1</v>
      </c>
      <c r="AG23" s="43"/>
      <c r="AH23" s="43"/>
      <c r="AI23" s="43">
        <v>1</v>
      </c>
      <c r="AJ23" s="43"/>
      <c r="AK23" s="43"/>
      <c r="AL23" s="43"/>
      <c r="AM23" s="43"/>
      <c r="AN23" s="43"/>
      <c r="AO23" s="43"/>
      <c r="AP23" s="43">
        <v>1</v>
      </c>
      <c r="AQ23" s="89"/>
      <c r="AR23" s="89"/>
      <c r="AS23" s="89"/>
      <c r="AT23" s="89"/>
      <c r="AU23" s="44">
        <v>166.96</v>
      </c>
      <c r="AV23" s="83">
        <f t="shared" si="1"/>
        <v>181.96</v>
      </c>
      <c r="AW23" s="46">
        <f t="shared" si="2"/>
        <v>360.35</v>
      </c>
      <c r="AX23" s="60">
        <v>5</v>
      </c>
      <c r="AY23" s="48">
        <f t="shared" si="3"/>
        <v>360.35</v>
      </c>
      <c r="AZ23" s="154">
        <v>16</v>
      </c>
    </row>
    <row r="24" spans="1:52" ht="15.75" customHeight="1">
      <c r="A24" s="160" t="s">
        <v>94</v>
      </c>
      <c r="B24" s="160" t="s">
        <v>95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89"/>
      <c r="U24" s="89"/>
      <c r="V24" s="89"/>
      <c r="W24" s="89"/>
      <c r="X24" s="44">
        <v>206.01</v>
      </c>
      <c r="Y24" s="83">
        <f t="shared" si="0"/>
        <v>206.01</v>
      </c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89"/>
      <c r="AR24" s="89"/>
      <c r="AS24" s="89"/>
      <c r="AT24" s="89"/>
      <c r="AU24" s="44">
        <v>181.8</v>
      </c>
      <c r="AV24" s="83">
        <f t="shared" si="1"/>
        <v>181.8</v>
      </c>
      <c r="AW24" s="46">
        <f t="shared" si="2"/>
        <v>387.81</v>
      </c>
      <c r="AX24" s="60">
        <v>21</v>
      </c>
      <c r="AY24" s="48">
        <f t="shared" si="3"/>
        <v>387.81</v>
      </c>
      <c r="AZ24" s="154">
        <v>17</v>
      </c>
    </row>
    <row r="25" spans="1:52" ht="15.75" customHeight="1">
      <c r="A25" s="112" t="s">
        <v>124</v>
      </c>
      <c r="B25" s="112" t="s">
        <v>125</v>
      </c>
      <c r="C25" s="47"/>
      <c r="D25" s="47"/>
      <c r="E25" s="47"/>
      <c r="F25" s="47"/>
      <c r="G25" s="47"/>
      <c r="H25" s="47">
        <v>1</v>
      </c>
      <c r="I25" s="47"/>
      <c r="J25" s="47"/>
      <c r="K25" s="47"/>
      <c r="L25" s="47"/>
      <c r="M25" s="47">
        <v>1</v>
      </c>
      <c r="N25" s="47"/>
      <c r="O25" s="47"/>
      <c r="P25" s="47"/>
      <c r="Q25" s="47"/>
      <c r="R25" s="47"/>
      <c r="S25" s="47"/>
      <c r="T25" s="89"/>
      <c r="U25" s="89"/>
      <c r="V25" s="89"/>
      <c r="W25" s="89"/>
      <c r="X25" s="46">
        <v>196.67</v>
      </c>
      <c r="Y25" s="83">
        <f t="shared" si="0"/>
        <v>206.67</v>
      </c>
      <c r="Z25" s="43"/>
      <c r="AA25" s="43"/>
      <c r="AB25" s="43"/>
      <c r="AC25" s="43"/>
      <c r="AD25" s="43"/>
      <c r="AE25" s="43">
        <v>1</v>
      </c>
      <c r="AF25" s="43">
        <v>1</v>
      </c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89"/>
      <c r="AR25" s="89"/>
      <c r="AS25" s="89"/>
      <c r="AT25" s="89"/>
      <c r="AU25" s="44">
        <v>216.85</v>
      </c>
      <c r="AV25" s="83">
        <f t="shared" si="1"/>
        <v>226.85</v>
      </c>
      <c r="AW25" s="46">
        <f t="shared" si="2"/>
        <v>433.52</v>
      </c>
      <c r="AX25" s="60">
        <v>8</v>
      </c>
      <c r="AY25" s="48">
        <f t="shared" si="3"/>
        <v>433.52</v>
      </c>
      <c r="AZ25" s="154">
        <v>18</v>
      </c>
    </row>
    <row r="26" spans="1:52" ht="15.75" customHeight="1">
      <c r="A26" s="118" t="s">
        <v>126</v>
      </c>
      <c r="B26" s="118" t="s">
        <v>127</v>
      </c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89"/>
      <c r="U26" s="89"/>
      <c r="V26" s="89"/>
      <c r="W26" s="89"/>
      <c r="X26" s="46">
        <v>180.74</v>
      </c>
      <c r="Y26" s="83">
        <f t="shared" si="0"/>
        <v>180.74</v>
      </c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89"/>
      <c r="AR26" s="89"/>
      <c r="AS26" s="89"/>
      <c r="AT26" s="89"/>
      <c r="AU26" s="44">
        <v>500</v>
      </c>
      <c r="AV26" s="83">
        <f t="shared" si="1"/>
        <v>500</v>
      </c>
      <c r="AW26" s="46">
        <f t="shared" si="2"/>
        <v>680.74</v>
      </c>
      <c r="AX26" s="60">
        <v>15</v>
      </c>
      <c r="AY26" s="48">
        <f t="shared" si="3"/>
        <v>680.74</v>
      </c>
      <c r="AZ26" s="154">
        <v>19</v>
      </c>
    </row>
    <row r="27" spans="1:52" ht="15.75" customHeight="1">
      <c r="A27" s="118" t="s">
        <v>104</v>
      </c>
      <c r="B27" s="118" t="s">
        <v>105</v>
      </c>
      <c r="C27" s="48"/>
      <c r="D27" s="48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89"/>
      <c r="U27" s="89">
        <v>20</v>
      </c>
      <c r="V27" s="89"/>
      <c r="W27" s="89"/>
      <c r="X27" s="44">
        <v>500</v>
      </c>
      <c r="Y27" s="83">
        <f t="shared" si="0"/>
        <v>520</v>
      </c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>
        <v>1</v>
      </c>
      <c r="AP27" s="43"/>
      <c r="AQ27" s="89"/>
      <c r="AR27" s="89">
        <v>40</v>
      </c>
      <c r="AS27" s="89"/>
      <c r="AT27" s="89"/>
      <c r="AU27" s="44">
        <v>209.66</v>
      </c>
      <c r="AV27" s="83">
        <f t="shared" si="1"/>
        <v>254.66</v>
      </c>
      <c r="AW27" s="46">
        <f t="shared" si="2"/>
        <v>774.66</v>
      </c>
      <c r="AX27" s="60">
        <v>15</v>
      </c>
      <c r="AY27" s="48">
        <f t="shared" si="3"/>
        <v>774.66</v>
      </c>
      <c r="AZ27" s="154">
        <v>20</v>
      </c>
    </row>
  </sheetData>
  <sortState ref="A8:AW27">
    <sortCondition ref="AW8:AW27"/>
  </sortState>
  <mergeCells count="10">
    <mergeCell ref="C6:S6"/>
    <mergeCell ref="T6:W6"/>
    <mergeCell ref="Z6:AP6"/>
    <mergeCell ref="AQ6:AT6"/>
    <mergeCell ref="C1:Y1"/>
    <mergeCell ref="Z1:AV1"/>
    <mergeCell ref="C5:S5"/>
    <mergeCell ref="T5:W5"/>
    <mergeCell ref="Z5:AP5"/>
    <mergeCell ref="AQ5:AT5"/>
  </mergeCells>
  <phoneticPr fontId="1" type="noConversion"/>
  <pageMargins left="0.75" right="0.75" top="1" bottom="1" header="0.5" footer="0.5"/>
  <pageSetup paperSize="8" orientation="landscape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R12"/>
  <sheetViews>
    <sheetView zoomScaleNormal="100" workbookViewId="0">
      <pane xSplit="1" topLeftCell="B1" activePane="topRight" state="frozen"/>
      <selection pane="topRight" activeCell="A8" sqref="A8"/>
    </sheetView>
  </sheetViews>
  <sheetFormatPr defaultColWidth="11.44140625" defaultRowHeight="13.2"/>
  <cols>
    <col min="1" max="1" width="17.6640625" style="13" customWidth="1"/>
    <col min="2" max="2" width="18.44140625" style="13" customWidth="1"/>
    <col min="3" max="11" width="1.88671875" style="13" bestFit="1" customWidth="1"/>
    <col min="12" max="15" width="2.6640625" style="13" bestFit="1" customWidth="1"/>
    <col min="16" max="16" width="2.6640625" style="13" customWidth="1"/>
    <col min="17" max="20" width="5.6640625" style="13" customWidth="1"/>
    <col min="21" max="21" width="5.6640625" style="38" customWidth="1"/>
    <col min="22" max="22" width="5.6640625" style="34" customWidth="1"/>
    <col min="23" max="31" width="1.88671875" style="13" bestFit="1" customWidth="1"/>
    <col min="32" max="36" width="2.6640625" style="13" bestFit="1" customWidth="1"/>
    <col min="37" max="40" width="5.6640625" style="13" customWidth="1"/>
    <col min="41" max="42" width="5.6640625" style="38" customWidth="1"/>
    <col min="43" max="43" width="5.6640625" style="42" customWidth="1"/>
    <col min="44" max="44" width="5.6640625" style="13" customWidth="1"/>
    <col min="45" max="16384" width="11.44140625" style="13"/>
  </cols>
  <sheetData>
    <row r="1" spans="1:44">
      <c r="A1" s="23" t="s">
        <v>38</v>
      </c>
      <c r="B1" s="68"/>
      <c r="C1" s="182" t="s">
        <v>20</v>
      </c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3"/>
      <c r="W1" s="184" t="s">
        <v>25</v>
      </c>
      <c r="X1" s="182"/>
      <c r="Y1" s="182"/>
      <c r="Z1" s="182"/>
      <c r="AA1" s="182"/>
      <c r="AB1" s="182"/>
      <c r="AC1" s="182"/>
      <c r="AD1" s="182"/>
      <c r="AE1" s="182"/>
      <c r="AF1" s="182"/>
      <c r="AG1" s="182"/>
      <c r="AH1" s="182"/>
      <c r="AI1" s="182"/>
      <c r="AJ1" s="182"/>
      <c r="AK1" s="182"/>
      <c r="AL1" s="182"/>
      <c r="AM1" s="182"/>
      <c r="AN1" s="182"/>
      <c r="AO1" s="182"/>
      <c r="AP1" s="183"/>
      <c r="AQ1" s="39"/>
      <c r="AR1" s="15"/>
    </row>
    <row r="2" spans="1:44">
      <c r="A2" s="24" t="s">
        <v>137</v>
      </c>
      <c r="B2" s="53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49"/>
      <c r="V2" s="31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49"/>
      <c r="AP2" s="35"/>
      <c r="AQ2" s="40"/>
      <c r="AR2" s="17"/>
    </row>
    <row r="3" spans="1:44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49"/>
      <c r="V3" s="31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49"/>
      <c r="AP3" s="35"/>
      <c r="AQ3" s="40"/>
      <c r="AR3" s="17"/>
    </row>
    <row r="4" spans="1:44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12"/>
      <c r="U4" s="35"/>
      <c r="V4" s="31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49"/>
      <c r="AP4" s="35"/>
      <c r="AQ4" s="40"/>
      <c r="AR4" s="17"/>
    </row>
    <row r="5" spans="1:44">
      <c r="A5" s="20"/>
      <c r="B5" s="20"/>
      <c r="C5" s="179" t="s">
        <v>11</v>
      </c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80" t="s">
        <v>14</v>
      </c>
      <c r="R5" s="179"/>
      <c r="S5" s="179"/>
      <c r="T5" s="181"/>
      <c r="U5" s="35"/>
      <c r="V5" s="31" t="s">
        <v>24</v>
      </c>
      <c r="W5" s="180" t="s">
        <v>11</v>
      </c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80" t="s">
        <v>14</v>
      </c>
      <c r="AL5" s="179"/>
      <c r="AM5" s="179"/>
      <c r="AN5" s="181"/>
      <c r="AO5" s="35"/>
      <c r="AP5" s="36" t="s">
        <v>21</v>
      </c>
      <c r="AQ5" s="40" t="s">
        <v>22</v>
      </c>
      <c r="AR5" s="17"/>
    </row>
    <row r="6" spans="1:44">
      <c r="A6" s="20"/>
      <c r="B6" s="20"/>
      <c r="C6" s="179" t="s">
        <v>12</v>
      </c>
      <c r="D6" s="179"/>
      <c r="E6" s="179"/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  <c r="Q6" s="180" t="s">
        <v>15</v>
      </c>
      <c r="R6" s="179"/>
      <c r="S6" s="179"/>
      <c r="T6" s="181"/>
      <c r="U6" s="36" t="s">
        <v>17</v>
      </c>
      <c r="V6" s="31" t="s">
        <v>18</v>
      </c>
      <c r="W6" s="180" t="s">
        <v>12</v>
      </c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80" t="s">
        <v>15</v>
      </c>
      <c r="AL6" s="179"/>
      <c r="AM6" s="179"/>
      <c r="AN6" s="181"/>
      <c r="AO6" s="36" t="s">
        <v>17</v>
      </c>
      <c r="AP6" s="36" t="s">
        <v>18</v>
      </c>
      <c r="AQ6" s="40" t="s">
        <v>18</v>
      </c>
      <c r="AR6" s="17"/>
    </row>
    <row r="7" spans="1:44">
      <c r="A7" s="11" t="s">
        <v>10</v>
      </c>
      <c r="B7" s="11"/>
      <c r="C7" s="11">
        <v>1</v>
      </c>
      <c r="D7" s="11">
        <v>2</v>
      </c>
      <c r="E7" s="11">
        <v>3</v>
      </c>
      <c r="F7" s="11">
        <v>4</v>
      </c>
      <c r="G7" s="11">
        <v>5</v>
      </c>
      <c r="H7" s="11">
        <v>6</v>
      </c>
      <c r="I7" s="11">
        <v>7</v>
      </c>
      <c r="J7" s="11">
        <v>8</v>
      </c>
      <c r="K7" s="11">
        <v>9</v>
      </c>
      <c r="L7" s="11">
        <v>10</v>
      </c>
      <c r="M7" s="11">
        <v>11</v>
      </c>
      <c r="N7" s="11">
        <v>12</v>
      </c>
      <c r="O7" s="11">
        <v>13</v>
      </c>
      <c r="P7" s="11">
        <v>14</v>
      </c>
      <c r="Q7" s="79">
        <v>5</v>
      </c>
      <c r="R7" s="80">
        <v>9</v>
      </c>
      <c r="S7" s="80">
        <v>11</v>
      </c>
      <c r="T7" s="21" t="s">
        <v>16</v>
      </c>
      <c r="U7" s="37" t="s">
        <v>19</v>
      </c>
      <c r="V7" s="32" t="s">
        <v>19</v>
      </c>
      <c r="W7" s="10">
        <v>1</v>
      </c>
      <c r="X7" s="11">
        <v>2</v>
      </c>
      <c r="Y7" s="11">
        <v>3</v>
      </c>
      <c r="Z7" s="11">
        <v>4</v>
      </c>
      <c r="AA7" s="11">
        <v>5</v>
      </c>
      <c r="AB7" s="11">
        <v>6</v>
      </c>
      <c r="AC7" s="11">
        <v>7</v>
      </c>
      <c r="AD7" s="11">
        <v>8</v>
      </c>
      <c r="AE7" s="11">
        <v>9</v>
      </c>
      <c r="AF7" s="11">
        <v>10</v>
      </c>
      <c r="AG7" s="11">
        <v>11</v>
      </c>
      <c r="AH7" s="11">
        <v>12</v>
      </c>
      <c r="AI7" s="11">
        <v>13</v>
      </c>
      <c r="AJ7" s="11">
        <v>14</v>
      </c>
      <c r="AK7" s="10">
        <v>5</v>
      </c>
      <c r="AL7" s="11">
        <v>9</v>
      </c>
      <c r="AM7" s="11">
        <v>11</v>
      </c>
      <c r="AN7" s="21" t="s">
        <v>16</v>
      </c>
      <c r="AO7" s="37" t="s">
        <v>19</v>
      </c>
      <c r="AP7" s="37" t="s">
        <v>19</v>
      </c>
      <c r="AQ7" s="41" t="s">
        <v>19</v>
      </c>
      <c r="AR7" s="22" t="s">
        <v>23</v>
      </c>
    </row>
    <row r="8" spans="1:44">
      <c r="A8" s="95" t="s">
        <v>136</v>
      </c>
      <c r="B8" s="95" t="s">
        <v>309</v>
      </c>
      <c r="C8" s="47"/>
      <c r="D8" s="47"/>
      <c r="E8" s="47"/>
      <c r="F8" s="47"/>
      <c r="G8" s="47"/>
      <c r="H8" s="47"/>
      <c r="I8" s="47"/>
      <c r="J8" s="47">
        <v>1</v>
      </c>
      <c r="K8" s="47"/>
      <c r="L8" s="47"/>
      <c r="M8" s="47"/>
      <c r="N8" s="47"/>
      <c r="O8" s="47"/>
      <c r="P8" s="47"/>
      <c r="Q8" s="89"/>
      <c r="R8" s="89"/>
      <c r="S8" s="89"/>
      <c r="T8" s="89"/>
      <c r="U8" s="46">
        <v>175.04</v>
      </c>
      <c r="V8" s="83">
        <f>U8+(SUM(C8:P8)*5)+Q8+R8+S8+T8</f>
        <v>180.04</v>
      </c>
      <c r="W8" s="47"/>
      <c r="X8" s="47"/>
      <c r="Y8" s="47"/>
      <c r="Z8" s="47"/>
      <c r="AA8" s="47"/>
      <c r="AB8" s="47"/>
      <c r="AC8" s="47"/>
      <c r="AD8" s="47">
        <v>1</v>
      </c>
      <c r="AE8" s="47"/>
      <c r="AF8" s="47"/>
      <c r="AG8" s="47"/>
      <c r="AH8" s="47"/>
      <c r="AI8" s="47">
        <v>1</v>
      </c>
      <c r="AJ8" s="47"/>
      <c r="AK8" s="89"/>
      <c r="AL8" s="89"/>
      <c r="AM8" s="89"/>
      <c r="AN8" s="89"/>
      <c r="AO8" s="46">
        <v>164.7</v>
      </c>
      <c r="AP8" s="83">
        <f>AO8+(SUM(W8:AJ8)*5)+AK8+AL8+AM8+AN8</f>
        <v>174.7</v>
      </c>
      <c r="AQ8" s="84">
        <f>SUM(AP8,V8)</f>
        <v>354.74</v>
      </c>
      <c r="AR8" s="57">
        <v>1</v>
      </c>
    </row>
    <row r="9" spans="1:44">
      <c r="A9" s="95" t="s">
        <v>134</v>
      </c>
      <c r="B9" s="95" t="s">
        <v>135</v>
      </c>
      <c r="C9" s="47"/>
      <c r="D9" s="47"/>
      <c r="E9" s="47">
        <v>1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89"/>
      <c r="R9" s="89"/>
      <c r="S9" s="89"/>
      <c r="T9" s="89"/>
      <c r="U9" s="46">
        <v>169.97</v>
      </c>
      <c r="V9" s="83">
        <f>U9+(SUM(C9:P9)*5)+Q9+R9+S9+T9</f>
        <v>174.97</v>
      </c>
      <c r="W9" s="47"/>
      <c r="X9" s="47"/>
      <c r="Y9" s="47"/>
      <c r="Z9" s="47"/>
      <c r="AA9" s="47"/>
      <c r="AB9" s="47"/>
      <c r="AC9" s="47"/>
      <c r="AD9" s="47"/>
      <c r="AE9" s="47">
        <v>1</v>
      </c>
      <c r="AF9" s="47"/>
      <c r="AG9" s="47"/>
      <c r="AH9" s="47"/>
      <c r="AI9" s="47"/>
      <c r="AJ9" s="47"/>
      <c r="AK9" s="89">
        <v>20</v>
      </c>
      <c r="AL9" s="89"/>
      <c r="AM9" s="89"/>
      <c r="AN9" s="89"/>
      <c r="AO9" s="46">
        <v>158.97999999999999</v>
      </c>
      <c r="AP9" s="83">
        <f>AO9+(SUM(W9:AJ9)*5)+AK9+AL9+AM9+AN9</f>
        <v>183.98</v>
      </c>
      <c r="AQ9" s="84">
        <f>SUM(AP9,V9)</f>
        <v>358.95</v>
      </c>
      <c r="AR9" s="57">
        <v>2</v>
      </c>
    </row>
    <row r="10" spans="1:44">
      <c r="A10" s="95" t="s">
        <v>132</v>
      </c>
      <c r="B10" s="95" t="s">
        <v>133</v>
      </c>
      <c r="C10" s="47"/>
      <c r="D10" s="47"/>
      <c r="E10" s="47"/>
      <c r="F10" s="47"/>
      <c r="G10" s="47"/>
      <c r="H10" s="47"/>
      <c r="I10" s="47"/>
      <c r="J10" s="47"/>
      <c r="K10" s="47">
        <v>1</v>
      </c>
      <c r="L10" s="47"/>
      <c r="M10" s="47"/>
      <c r="N10" s="47"/>
      <c r="O10" s="47"/>
      <c r="P10" s="47"/>
      <c r="Q10" s="89"/>
      <c r="R10" s="89"/>
      <c r="S10" s="89"/>
      <c r="T10" s="89"/>
      <c r="U10" s="46">
        <v>200.41</v>
      </c>
      <c r="V10" s="83">
        <f>U10+(SUM(C10:P10)*5)+Q10+R10+S10+T10</f>
        <v>205.41</v>
      </c>
      <c r="W10" s="47"/>
      <c r="X10" s="47"/>
      <c r="Y10" s="47"/>
      <c r="Z10" s="47"/>
      <c r="AA10" s="47"/>
      <c r="AB10" s="47"/>
      <c r="AC10" s="47"/>
      <c r="AD10" s="47"/>
      <c r="AE10" s="47">
        <v>1</v>
      </c>
      <c r="AF10" s="47"/>
      <c r="AG10" s="47">
        <v>1</v>
      </c>
      <c r="AH10" s="47"/>
      <c r="AI10" s="47"/>
      <c r="AJ10" s="47"/>
      <c r="AK10" s="89"/>
      <c r="AL10" s="89"/>
      <c r="AM10" s="89"/>
      <c r="AN10" s="89"/>
      <c r="AO10" s="46">
        <v>183.11</v>
      </c>
      <c r="AP10" s="83">
        <f>AO10+(SUM(W10:AJ10)*5)+AK10+AL10+AM10+AN10</f>
        <v>193.11</v>
      </c>
      <c r="AQ10" s="84">
        <f>SUM(AP10,V10)</f>
        <v>398.52</v>
      </c>
      <c r="AR10" s="57">
        <v>3</v>
      </c>
    </row>
    <row r="11" spans="1:44">
      <c r="A11" s="95" t="s">
        <v>130</v>
      </c>
      <c r="B11" s="168" t="s">
        <v>131</v>
      </c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>
        <v>1</v>
      </c>
      <c r="P11" s="47"/>
      <c r="Q11" s="89"/>
      <c r="R11" s="89"/>
      <c r="S11" s="89"/>
      <c r="T11" s="89"/>
      <c r="U11" s="46">
        <v>217.86</v>
      </c>
      <c r="V11" s="83">
        <f>U11+(SUM(C11:P11)*5)+Q11+R11+S11+T11</f>
        <v>222.86</v>
      </c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89"/>
      <c r="AL11" s="89"/>
      <c r="AM11" s="89"/>
      <c r="AN11" s="89"/>
      <c r="AO11" s="46">
        <v>194.65</v>
      </c>
      <c r="AP11" s="83">
        <f>AO11+(SUM(W11:AJ11)*5)+AK11+AL11+AM11+AN11</f>
        <v>194.65</v>
      </c>
      <c r="AQ11" s="84">
        <f>SUM(AP11,V11)</f>
        <v>417.51</v>
      </c>
      <c r="AR11" s="57">
        <v>4</v>
      </c>
    </row>
    <row r="12" spans="1:44">
      <c r="A12" s="95" t="s">
        <v>128</v>
      </c>
      <c r="B12" s="95" t="s">
        <v>129</v>
      </c>
      <c r="C12" s="47"/>
      <c r="D12" s="47"/>
      <c r="E12" s="47"/>
      <c r="F12" s="47"/>
      <c r="G12" s="47"/>
      <c r="H12" s="47"/>
      <c r="I12" s="47"/>
      <c r="J12" s="47">
        <v>1</v>
      </c>
      <c r="K12" s="47"/>
      <c r="L12" s="47">
        <v>1</v>
      </c>
      <c r="M12" s="47"/>
      <c r="N12" s="47"/>
      <c r="O12" s="47"/>
      <c r="P12" s="47"/>
      <c r="Q12" s="89"/>
      <c r="R12" s="89"/>
      <c r="S12" s="89"/>
      <c r="T12" s="89"/>
      <c r="U12" s="46">
        <v>266.04000000000002</v>
      </c>
      <c r="V12" s="83">
        <f>U12+(SUM(C12:P12)*5)+Q12+R12+S12+T12</f>
        <v>276.04000000000002</v>
      </c>
      <c r="W12" s="47"/>
      <c r="X12" s="47"/>
      <c r="Y12" s="47"/>
      <c r="Z12" s="47"/>
      <c r="AA12" s="47"/>
      <c r="AB12" s="47"/>
      <c r="AC12" s="47"/>
      <c r="AD12" s="47"/>
      <c r="AE12" s="47">
        <v>1</v>
      </c>
      <c r="AF12" s="47"/>
      <c r="AG12" s="47"/>
      <c r="AH12" s="47"/>
      <c r="AI12" s="47"/>
      <c r="AJ12" s="47"/>
      <c r="AK12" s="89"/>
      <c r="AL12" s="89"/>
      <c r="AM12" s="89"/>
      <c r="AN12" s="89"/>
      <c r="AO12" s="46">
        <v>203.03</v>
      </c>
      <c r="AP12" s="83">
        <f>AO12+(SUM(W12:AJ12)*5)+AK12+AL12+AM12+AN12</f>
        <v>208.03</v>
      </c>
      <c r="AQ12" s="84">
        <f>SUM(AP12,V12)</f>
        <v>484.07000000000005</v>
      </c>
      <c r="AR12" s="57">
        <v>5</v>
      </c>
    </row>
  </sheetData>
  <sortState ref="A8:AQ12">
    <sortCondition ref="AQ8:AQ12"/>
  </sortState>
  <mergeCells count="10">
    <mergeCell ref="C6:P6"/>
    <mergeCell ref="Q6:T6"/>
    <mergeCell ref="W6:AJ6"/>
    <mergeCell ref="AK6:AN6"/>
    <mergeCell ref="C1:V1"/>
    <mergeCell ref="W1:AP1"/>
    <mergeCell ref="C5:P5"/>
    <mergeCell ref="Q5:T5"/>
    <mergeCell ref="W5:AJ5"/>
    <mergeCell ref="AK5:AN5"/>
  </mergeCells>
  <phoneticPr fontId="1" type="noConversion"/>
  <pageMargins left="0.75" right="0.75" top="1" bottom="1" header="0.5" footer="0.5"/>
  <pageSetup paperSize="8" orientation="landscape" horizontalDpi="4294967293" vertic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Y16"/>
  <sheetViews>
    <sheetView zoomScale="120" zoomScaleNormal="120" workbookViewId="0">
      <pane xSplit="1" topLeftCell="B1" activePane="topRight" state="frozen"/>
      <selection pane="topRight" activeCell="A11" sqref="A11:B11"/>
    </sheetView>
  </sheetViews>
  <sheetFormatPr defaultRowHeight="13.2"/>
  <cols>
    <col min="1" max="1" width="14.6640625" bestFit="1" customWidth="1"/>
    <col min="2" max="2" width="20.33203125" customWidth="1"/>
    <col min="3" max="11" width="1.88671875" bestFit="1" customWidth="1"/>
    <col min="12" max="14" width="2.6640625" bestFit="1" customWidth="1"/>
    <col min="15" max="18" width="2.6640625" customWidth="1"/>
    <col min="19" max="19" width="2.6640625" bestFit="1" customWidth="1"/>
    <col min="20" max="23" width="5.6640625" customWidth="1"/>
    <col min="24" max="24" width="5.6640625" style="30" customWidth="1"/>
    <col min="25" max="25" width="5.6640625" style="34" customWidth="1"/>
    <col min="26" max="34" width="1.88671875" bestFit="1" customWidth="1"/>
    <col min="35" max="35" width="2.6640625" bestFit="1" customWidth="1"/>
    <col min="36" max="38" width="2.6640625" customWidth="1"/>
    <col min="39" max="40" width="2.6640625" bestFit="1" customWidth="1"/>
    <col min="41" max="41" width="2.6640625" customWidth="1"/>
    <col min="42" max="42" width="2.6640625" bestFit="1" customWidth="1"/>
    <col min="43" max="46" width="5.6640625" customWidth="1"/>
    <col min="47" max="47" width="5.6640625" style="30" customWidth="1"/>
    <col min="48" max="48" width="5.6640625" style="38" customWidth="1"/>
    <col min="49" max="49" width="5.6640625" style="42" customWidth="1"/>
    <col min="50" max="50" width="5.6640625" style="13" customWidth="1"/>
  </cols>
  <sheetData>
    <row r="1" spans="1:51">
      <c r="A1" s="14" t="s">
        <v>39</v>
      </c>
      <c r="B1" s="65"/>
      <c r="C1" s="177" t="s">
        <v>20</v>
      </c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76" t="s">
        <v>25</v>
      </c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8"/>
      <c r="AW1" s="39"/>
      <c r="AX1" s="15"/>
    </row>
    <row r="2" spans="1:51">
      <c r="A2" s="16" t="s">
        <v>41</v>
      </c>
      <c r="B2" s="6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7"/>
      <c r="Y2" s="31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27"/>
      <c r="AV2" s="35"/>
      <c r="AW2" s="40"/>
      <c r="AX2" s="17"/>
    </row>
    <row r="3" spans="1:51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7"/>
      <c r="Y3" s="31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27"/>
      <c r="AV3" s="35"/>
      <c r="AW3" s="40"/>
      <c r="AX3" s="17"/>
    </row>
    <row r="4" spans="1:51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"/>
      <c r="X4" s="28"/>
      <c r="Y4" s="31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27"/>
      <c r="AV4" s="35"/>
      <c r="AW4" s="40"/>
      <c r="AX4" s="17"/>
    </row>
    <row r="5" spans="1:51">
      <c r="A5" s="5"/>
      <c r="B5" s="6"/>
      <c r="C5" s="174" t="s">
        <v>11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3" t="s">
        <v>14</v>
      </c>
      <c r="U5" s="174"/>
      <c r="V5" s="174"/>
      <c r="W5" s="175"/>
      <c r="X5" s="28"/>
      <c r="Y5" s="31" t="s">
        <v>24</v>
      </c>
      <c r="Z5" s="173" t="s">
        <v>11</v>
      </c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3" t="s">
        <v>14</v>
      </c>
      <c r="AR5" s="174"/>
      <c r="AS5" s="174"/>
      <c r="AT5" s="175"/>
      <c r="AU5" s="28"/>
      <c r="AV5" s="36" t="s">
        <v>21</v>
      </c>
      <c r="AW5" s="40" t="s">
        <v>22</v>
      </c>
      <c r="AX5" s="17"/>
    </row>
    <row r="6" spans="1:51">
      <c r="A6" s="5"/>
      <c r="B6" s="6"/>
      <c r="C6" s="174" t="s">
        <v>12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74"/>
      <c r="T6" s="173" t="s">
        <v>15</v>
      </c>
      <c r="U6" s="174"/>
      <c r="V6" s="174"/>
      <c r="W6" s="175"/>
      <c r="X6" s="26" t="s">
        <v>17</v>
      </c>
      <c r="Y6" s="31" t="s">
        <v>18</v>
      </c>
      <c r="Z6" s="173" t="s">
        <v>12</v>
      </c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  <c r="AO6" s="174"/>
      <c r="AP6" s="174"/>
      <c r="AQ6" s="173" t="s">
        <v>15</v>
      </c>
      <c r="AR6" s="174"/>
      <c r="AS6" s="174"/>
      <c r="AT6" s="175"/>
      <c r="AU6" s="26" t="s">
        <v>17</v>
      </c>
      <c r="AV6" s="36" t="s">
        <v>18</v>
      </c>
      <c r="AW6" s="40" t="s">
        <v>18</v>
      </c>
      <c r="AX6" s="17"/>
    </row>
    <row r="7" spans="1:51">
      <c r="A7" s="8" t="s">
        <v>10</v>
      </c>
      <c r="B7" s="7"/>
      <c r="C7" s="69">
        <v>1</v>
      </c>
      <c r="D7" s="69">
        <v>2</v>
      </c>
      <c r="E7" s="69">
        <v>3</v>
      </c>
      <c r="F7" s="69">
        <v>4</v>
      </c>
      <c r="G7" s="69">
        <v>5</v>
      </c>
      <c r="H7" s="69">
        <v>6</v>
      </c>
      <c r="I7" s="69">
        <v>7</v>
      </c>
      <c r="J7" s="69">
        <v>8</v>
      </c>
      <c r="K7" s="69">
        <v>9</v>
      </c>
      <c r="L7" s="69">
        <v>10</v>
      </c>
      <c r="M7" s="69">
        <v>11</v>
      </c>
      <c r="N7" s="69">
        <v>12</v>
      </c>
      <c r="O7" s="69">
        <v>13</v>
      </c>
      <c r="P7" s="69">
        <v>14</v>
      </c>
      <c r="Q7" s="69">
        <v>15</v>
      </c>
      <c r="R7" s="69">
        <v>16</v>
      </c>
      <c r="S7" s="69">
        <v>17</v>
      </c>
      <c r="T7" s="79">
        <v>6</v>
      </c>
      <c r="U7" s="80">
        <v>11</v>
      </c>
      <c r="V7" s="80">
        <v>14</v>
      </c>
      <c r="W7" s="87" t="s">
        <v>16</v>
      </c>
      <c r="X7" s="29" t="s">
        <v>19</v>
      </c>
      <c r="Y7" s="32" t="s">
        <v>19</v>
      </c>
      <c r="Z7" s="9">
        <v>1</v>
      </c>
      <c r="AA7" s="7">
        <v>2</v>
      </c>
      <c r="AB7" s="7">
        <v>3</v>
      </c>
      <c r="AC7" s="7">
        <v>4</v>
      </c>
      <c r="AD7" s="7">
        <v>5</v>
      </c>
      <c r="AE7" s="7">
        <v>6</v>
      </c>
      <c r="AF7" s="7">
        <v>7</v>
      </c>
      <c r="AG7" s="7">
        <v>8</v>
      </c>
      <c r="AH7" s="7">
        <v>9</v>
      </c>
      <c r="AI7" s="7">
        <v>10</v>
      </c>
      <c r="AJ7" s="7">
        <v>11</v>
      </c>
      <c r="AK7" s="7">
        <v>12</v>
      </c>
      <c r="AL7" s="7">
        <v>13</v>
      </c>
      <c r="AM7" s="7">
        <v>14</v>
      </c>
      <c r="AN7" s="7">
        <v>15</v>
      </c>
      <c r="AO7" s="7">
        <v>16</v>
      </c>
      <c r="AP7" s="7">
        <v>17</v>
      </c>
      <c r="AQ7" s="79">
        <v>6</v>
      </c>
      <c r="AR7" s="80">
        <v>11</v>
      </c>
      <c r="AS7" s="80">
        <v>14</v>
      </c>
      <c r="AT7" s="87" t="s">
        <v>16</v>
      </c>
      <c r="AU7" s="29" t="s">
        <v>19</v>
      </c>
      <c r="AV7" s="37" t="s">
        <v>19</v>
      </c>
      <c r="AW7" s="41" t="s">
        <v>19</v>
      </c>
      <c r="AX7" s="22" t="s">
        <v>23</v>
      </c>
    </row>
    <row r="8" spans="1:51" ht="15" customHeight="1">
      <c r="A8" s="168" t="s">
        <v>178</v>
      </c>
      <c r="B8" s="168" t="s">
        <v>179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>
        <v>1</v>
      </c>
      <c r="S8" s="58"/>
      <c r="T8" s="92"/>
      <c r="U8" s="92"/>
      <c r="V8" s="92"/>
      <c r="W8" s="92"/>
      <c r="X8" s="71">
        <v>158.76</v>
      </c>
      <c r="Y8" s="83">
        <f t="shared" ref="Y8:Y16" si="0">X8+(SUM(C8:S8)*5)+T8+U8+V8+W8</f>
        <v>163.76</v>
      </c>
      <c r="Z8" s="43"/>
      <c r="AA8" s="43"/>
      <c r="AB8" s="43"/>
      <c r="AC8" s="43"/>
      <c r="AD8" s="43">
        <v>1</v>
      </c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>
        <v>1</v>
      </c>
      <c r="AQ8" s="89"/>
      <c r="AR8" s="89"/>
      <c r="AS8" s="89"/>
      <c r="AT8" s="89"/>
      <c r="AU8" s="44">
        <v>150.03</v>
      </c>
      <c r="AV8" s="83">
        <f t="shared" ref="AV8:AV16" si="1">AU8+(SUM(Z8:AP8)*5)+AQ8+AR8+AS8+AT8</f>
        <v>160.03</v>
      </c>
      <c r="AW8" s="46">
        <f t="shared" ref="AW8:AW16" si="2">SUM(AV8,Y8)</f>
        <v>323.78999999999996</v>
      </c>
      <c r="AX8" s="93">
        <v>1</v>
      </c>
      <c r="AY8" s="4"/>
    </row>
    <row r="9" spans="1:51" ht="15" customHeight="1">
      <c r="A9" s="168" t="s">
        <v>172</v>
      </c>
      <c r="B9" s="168" t="s">
        <v>173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92"/>
      <c r="U9" s="92"/>
      <c r="V9" s="92"/>
      <c r="W9" s="92"/>
      <c r="X9" s="71">
        <v>168.96</v>
      </c>
      <c r="Y9" s="83">
        <f t="shared" si="0"/>
        <v>168.96</v>
      </c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89"/>
      <c r="AR9" s="89"/>
      <c r="AS9" s="89"/>
      <c r="AT9" s="89"/>
      <c r="AU9" s="44">
        <v>158.41999999999999</v>
      </c>
      <c r="AV9" s="83">
        <f t="shared" si="1"/>
        <v>158.41999999999999</v>
      </c>
      <c r="AW9" s="46">
        <f t="shared" si="2"/>
        <v>327.38</v>
      </c>
      <c r="AX9" s="93">
        <v>2</v>
      </c>
    </row>
    <row r="10" spans="1:51" ht="15" customHeight="1">
      <c r="A10" s="168" t="s">
        <v>168</v>
      </c>
      <c r="B10" s="168" t="s">
        <v>169</v>
      </c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92"/>
      <c r="U10" s="92"/>
      <c r="V10" s="92"/>
      <c r="W10" s="92"/>
      <c r="X10" s="71">
        <v>168.29</v>
      </c>
      <c r="Y10" s="83">
        <f t="shared" si="0"/>
        <v>168.29</v>
      </c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>
        <v>1</v>
      </c>
      <c r="AN10" s="43"/>
      <c r="AO10" s="43"/>
      <c r="AP10" s="43"/>
      <c r="AQ10" s="89"/>
      <c r="AR10" s="89"/>
      <c r="AS10" s="89"/>
      <c r="AT10" s="89"/>
      <c r="AU10" s="44">
        <v>155.49</v>
      </c>
      <c r="AV10" s="83">
        <f t="shared" si="1"/>
        <v>160.49</v>
      </c>
      <c r="AW10" s="46">
        <f t="shared" si="2"/>
        <v>328.78</v>
      </c>
      <c r="AX10" s="93">
        <v>3</v>
      </c>
    </row>
    <row r="11" spans="1:51" ht="15" customHeight="1">
      <c r="A11" s="168" t="s">
        <v>170</v>
      </c>
      <c r="B11" s="168" t="s">
        <v>171</v>
      </c>
      <c r="C11" s="70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92"/>
      <c r="U11" s="92"/>
      <c r="V11" s="92"/>
      <c r="W11" s="92"/>
      <c r="X11" s="71">
        <v>167.49</v>
      </c>
      <c r="Y11" s="83">
        <f t="shared" si="0"/>
        <v>167.49</v>
      </c>
      <c r="Z11" s="43"/>
      <c r="AA11" s="43"/>
      <c r="AB11" s="43"/>
      <c r="AC11" s="43"/>
      <c r="AD11" s="43">
        <v>1</v>
      </c>
      <c r="AE11" s="43"/>
      <c r="AF11" s="43">
        <v>1</v>
      </c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89"/>
      <c r="AR11" s="89"/>
      <c r="AS11" s="89"/>
      <c r="AT11" s="89"/>
      <c r="AU11" s="44">
        <v>155.51</v>
      </c>
      <c r="AV11" s="83">
        <f t="shared" si="1"/>
        <v>165.51</v>
      </c>
      <c r="AW11" s="46">
        <f t="shared" si="2"/>
        <v>333</v>
      </c>
      <c r="AX11" s="93">
        <v>4</v>
      </c>
    </row>
    <row r="12" spans="1:51" ht="15" customHeight="1">
      <c r="A12" s="168" t="s">
        <v>166</v>
      </c>
      <c r="B12" s="168" t="s">
        <v>167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92"/>
      <c r="U12" s="92"/>
      <c r="V12" s="92"/>
      <c r="W12" s="92"/>
      <c r="X12" s="71">
        <v>173.32</v>
      </c>
      <c r="Y12" s="83">
        <f t="shared" si="0"/>
        <v>173.32</v>
      </c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89"/>
      <c r="AR12" s="89"/>
      <c r="AS12" s="89"/>
      <c r="AT12" s="89"/>
      <c r="AU12" s="44">
        <v>163.96</v>
      </c>
      <c r="AV12" s="83">
        <f t="shared" si="1"/>
        <v>163.96</v>
      </c>
      <c r="AW12" s="46">
        <f t="shared" si="2"/>
        <v>337.28</v>
      </c>
      <c r="AX12" s="93">
        <v>5</v>
      </c>
    </row>
    <row r="13" spans="1:51" ht="15" customHeight="1">
      <c r="A13" s="168" t="s">
        <v>164</v>
      </c>
      <c r="B13" s="168" t="s">
        <v>165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>
        <v>1</v>
      </c>
      <c r="N13" s="58"/>
      <c r="O13" s="58"/>
      <c r="P13" s="58"/>
      <c r="Q13" s="58"/>
      <c r="R13" s="58"/>
      <c r="S13" s="58"/>
      <c r="T13" s="92"/>
      <c r="U13" s="92"/>
      <c r="V13" s="92"/>
      <c r="W13" s="92"/>
      <c r="X13" s="71">
        <v>172.84</v>
      </c>
      <c r="Y13" s="83">
        <f t="shared" si="0"/>
        <v>177.84</v>
      </c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>
        <v>1</v>
      </c>
      <c r="AK13" s="95"/>
      <c r="AL13" s="95"/>
      <c r="AM13" s="95"/>
      <c r="AN13" s="95"/>
      <c r="AO13" s="95"/>
      <c r="AP13" s="95"/>
      <c r="AQ13" s="89"/>
      <c r="AR13" s="89"/>
      <c r="AS13" s="89"/>
      <c r="AT13" s="89"/>
      <c r="AU13" s="44">
        <v>170.4</v>
      </c>
      <c r="AV13" s="83">
        <f t="shared" si="1"/>
        <v>175.4</v>
      </c>
      <c r="AW13" s="46">
        <f t="shared" si="2"/>
        <v>353.24</v>
      </c>
      <c r="AX13" s="93">
        <v>6</v>
      </c>
    </row>
    <row r="14" spans="1:51" ht="15" customHeight="1">
      <c r="A14" s="168" t="s">
        <v>174</v>
      </c>
      <c r="B14" s="168" t="s">
        <v>175</v>
      </c>
      <c r="C14" s="58"/>
      <c r="D14" s="58"/>
      <c r="E14" s="58">
        <v>1</v>
      </c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>
        <v>1</v>
      </c>
      <c r="Q14" s="58"/>
      <c r="R14" s="58"/>
      <c r="S14" s="58">
        <v>1</v>
      </c>
      <c r="T14" s="92"/>
      <c r="U14" s="92"/>
      <c r="V14" s="92"/>
      <c r="W14" s="92"/>
      <c r="X14" s="71">
        <v>180.83</v>
      </c>
      <c r="Y14" s="83">
        <f t="shared" si="0"/>
        <v>195.83</v>
      </c>
      <c r="Z14" s="43"/>
      <c r="AA14" s="43"/>
      <c r="AB14" s="43"/>
      <c r="AC14" s="43"/>
      <c r="AD14" s="43"/>
      <c r="AE14" s="43">
        <v>2</v>
      </c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89"/>
      <c r="AR14" s="89"/>
      <c r="AS14" s="89"/>
      <c r="AT14" s="89"/>
      <c r="AU14" s="44">
        <v>170.33</v>
      </c>
      <c r="AV14" s="83">
        <f t="shared" si="1"/>
        <v>180.33</v>
      </c>
      <c r="AW14" s="46">
        <f t="shared" si="2"/>
        <v>376.16</v>
      </c>
      <c r="AX14" s="93">
        <v>7</v>
      </c>
    </row>
    <row r="15" spans="1:51" ht="15" customHeight="1">
      <c r="A15" s="168" t="s">
        <v>176</v>
      </c>
      <c r="B15" s="168" t="s">
        <v>177</v>
      </c>
      <c r="C15" s="58">
        <v>1</v>
      </c>
      <c r="D15" s="58">
        <v>1</v>
      </c>
      <c r="E15" s="58"/>
      <c r="F15" s="58"/>
      <c r="G15" s="58">
        <v>1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92"/>
      <c r="U15" s="92"/>
      <c r="V15" s="92"/>
      <c r="W15" s="92"/>
      <c r="X15" s="71">
        <v>175.75</v>
      </c>
      <c r="Y15" s="83">
        <f t="shared" si="0"/>
        <v>190.75</v>
      </c>
      <c r="Z15" s="43"/>
      <c r="AA15" s="43">
        <v>1</v>
      </c>
      <c r="AB15" s="43"/>
      <c r="AC15" s="43"/>
      <c r="AD15" s="43">
        <v>1</v>
      </c>
      <c r="AE15" s="43"/>
      <c r="AF15" s="43"/>
      <c r="AG15" s="43"/>
      <c r="AH15" s="43"/>
      <c r="AI15" s="43"/>
      <c r="AJ15" s="43">
        <v>1</v>
      </c>
      <c r="AK15" s="43"/>
      <c r="AL15" s="43"/>
      <c r="AM15" s="43"/>
      <c r="AN15" s="43"/>
      <c r="AO15" s="43"/>
      <c r="AP15" s="43">
        <v>1</v>
      </c>
      <c r="AQ15" s="89"/>
      <c r="AR15" s="89"/>
      <c r="AS15" s="89"/>
      <c r="AT15" s="89"/>
      <c r="AU15" s="44">
        <v>167.85</v>
      </c>
      <c r="AV15" s="83">
        <f t="shared" si="1"/>
        <v>187.85</v>
      </c>
      <c r="AW15" s="46">
        <f t="shared" si="2"/>
        <v>378.6</v>
      </c>
      <c r="AX15" s="93">
        <v>8</v>
      </c>
    </row>
    <row r="16" spans="1:51">
      <c r="A16" s="168" t="s">
        <v>162</v>
      </c>
      <c r="B16" s="168" t="s">
        <v>163</v>
      </c>
      <c r="C16" s="58"/>
      <c r="D16" s="58"/>
      <c r="E16" s="58"/>
      <c r="F16" s="58">
        <v>1</v>
      </c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92"/>
      <c r="U16" s="92"/>
      <c r="V16" s="92"/>
      <c r="W16" s="92"/>
      <c r="X16" s="71">
        <v>500</v>
      </c>
      <c r="Y16" s="83">
        <f t="shared" si="0"/>
        <v>505</v>
      </c>
      <c r="Z16" s="95"/>
      <c r="AA16" s="95"/>
      <c r="AB16" s="95"/>
      <c r="AC16" s="95"/>
      <c r="AD16" s="95"/>
      <c r="AE16" s="95">
        <v>1</v>
      </c>
      <c r="AF16" s="95">
        <v>1</v>
      </c>
      <c r="AG16" s="95"/>
      <c r="AH16" s="95"/>
      <c r="AI16" s="95"/>
      <c r="AJ16" s="95">
        <v>1</v>
      </c>
      <c r="AK16" s="95"/>
      <c r="AL16" s="95"/>
      <c r="AM16" s="95"/>
      <c r="AN16" s="95"/>
      <c r="AO16" s="95"/>
      <c r="AP16" s="95"/>
      <c r="AQ16" s="89"/>
      <c r="AR16" s="89"/>
      <c r="AS16" s="89"/>
      <c r="AT16" s="89"/>
      <c r="AU16" s="44">
        <v>168.93</v>
      </c>
      <c r="AV16" s="83">
        <f t="shared" si="1"/>
        <v>183.93</v>
      </c>
      <c r="AW16" s="46">
        <f t="shared" si="2"/>
        <v>688.93000000000006</v>
      </c>
      <c r="AX16" s="93">
        <v>9</v>
      </c>
    </row>
  </sheetData>
  <sortState ref="A8:AW16">
    <sortCondition ref="AW8:AW16"/>
  </sortState>
  <mergeCells count="10">
    <mergeCell ref="C6:S6"/>
    <mergeCell ref="T6:W6"/>
    <mergeCell ref="Z6:AP6"/>
    <mergeCell ref="AQ6:AT6"/>
    <mergeCell ref="C1:Y1"/>
    <mergeCell ref="Z1:AV1"/>
    <mergeCell ref="C5:S5"/>
    <mergeCell ref="T5:W5"/>
    <mergeCell ref="Z5:AP5"/>
    <mergeCell ref="AQ5:AT5"/>
  </mergeCells>
  <phoneticPr fontId="1" type="noConversion"/>
  <pageMargins left="0.74803149606299213" right="0.74803149606299213" top="0.98425196850393704" bottom="0.98425196850393704" header="0.51181102362204722" footer="0.51181102362204722"/>
  <pageSetup paperSize="8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14"/>
  <sheetViews>
    <sheetView zoomScale="120" zoomScaleNormal="120" workbookViewId="0">
      <pane xSplit="1" topLeftCell="L1" activePane="topRight" state="frozen"/>
      <selection pane="topRight" activeCell="AN18" sqref="AN18"/>
    </sheetView>
  </sheetViews>
  <sheetFormatPr defaultRowHeight="13.2"/>
  <cols>
    <col min="1" max="1" width="14.6640625" bestFit="1" customWidth="1"/>
    <col min="2" max="2" width="20.33203125" customWidth="1"/>
    <col min="3" max="11" width="1.88671875" bestFit="1" customWidth="1"/>
    <col min="12" max="14" width="2.6640625" bestFit="1" customWidth="1"/>
    <col min="15" max="15" width="2.6640625" customWidth="1"/>
    <col min="16" max="19" width="5.6640625" customWidth="1"/>
    <col min="20" max="20" width="5.6640625" style="30" customWidth="1"/>
    <col min="21" max="21" width="5.6640625" style="34" customWidth="1"/>
    <col min="22" max="34" width="2.88671875" customWidth="1"/>
    <col min="35" max="38" width="5.6640625" customWidth="1"/>
    <col min="39" max="39" width="5.6640625" style="30" customWidth="1"/>
    <col min="40" max="40" width="5.6640625" style="38" customWidth="1"/>
    <col min="41" max="41" width="5.6640625" style="42" customWidth="1"/>
    <col min="42" max="42" width="5.6640625" style="13" customWidth="1"/>
  </cols>
  <sheetData>
    <row r="1" spans="1:42">
      <c r="A1" s="14" t="s">
        <v>39</v>
      </c>
      <c r="B1" s="65"/>
      <c r="C1" s="177" t="s">
        <v>20</v>
      </c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8"/>
      <c r="V1" s="176" t="s">
        <v>25</v>
      </c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8"/>
      <c r="AO1" s="39"/>
      <c r="AP1" s="15"/>
    </row>
    <row r="2" spans="1:42">
      <c r="A2" s="16" t="s">
        <v>40</v>
      </c>
      <c r="B2" s="6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27"/>
      <c r="U2" s="31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27"/>
      <c r="AN2" s="35"/>
      <c r="AO2" s="40"/>
      <c r="AP2" s="17"/>
    </row>
    <row r="3" spans="1:42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27"/>
      <c r="U3" s="31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27"/>
      <c r="AN3" s="35"/>
      <c r="AO3" s="40"/>
      <c r="AP3" s="17"/>
    </row>
    <row r="4" spans="1:42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"/>
      <c r="T4" s="28"/>
      <c r="U4" s="31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27"/>
      <c r="AN4" s="35"/>
      <c r="AO4" s="40"/>
      <c r="AP4" s="17"/>
    </row>
    <row r="5" spans="1:42">
      <c r="A5" s="5"/>
      <c r="B5" s="6"/>
      <c r="C5" s="174" t="s">
        <v>11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3" t="s">
        <v>14</v>
      </c>
      <c r="Q5" s="174"/>
      <c r="R5" s="174"/>
      <c r="S5" s="175"/>
      <c r="T5" s="28"/>
      <c r="U5" s="31" t="s">
        <v>24</v>
      </c>
      <c r="V5" s="173" t="s">
        <v>11</v>
      </c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3" t="s">
        <v>14</v>
      </c>
      <c r="AJ5" s="174"/>
      <c r="AK5" s="174"/>
      <c r="AL5" s="175"/>
      <c r="AM5" s="28"/>
      <c r="AN5" s="36" t="s">
        <v>21</v>
      </c>
      <c r="AO5" s="40" t="s">
        <v>22</v>
      </c>
      <c r="AP5" s="17"/>
    </row>
    <row r="6" spans="1:42">
      <c r="A6" s="5"/>
      <c r="B6" s="6"/>
      <c r="C6" s="174" t="s">
        <v>12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3" t="s">
        <v>15</v>
      </c>
      <c r="Q6" s="174"/>
      <c r="R6" s="174"/>
      <c r="S6" s="175"/>
      <c r="T6" s="26" t="s">
        <v>17</v>
      </c>
      <c r="U6" s="31" t="s">
        <v>18</v>
      </c>
      <c r="V6" s="173" t="s">
        <v>12</v>
      </c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3" t="s">
        <v>15</v>
      </c>
      <c r="AJ6" s="174"/>
      <c r="AK6" s="174"/>
      <c r="AL6" s="175"/>
      <c r="AM6" s="26" t="s">
        <v>17</v>
      </c>
      <c r="AN6" s="36" t="s">
        <v>18</v>
      </c>
      <c r="AO6" s="40" t="s">
        <v>18</v>
      </c>
      <c r="AP6" s="17"/>
    </row>
    <row r="7" spans="1:42">
      <c r="A7" s="8" t="s">
        <v>10</v>
      </c>
      <c r="B7" s="7"/>
      <c r="C7" s="69">
        <v>1</v>
      </c>
      <c r="D7" s="69">
        <v>2</v>
      </c>
      <c r="E7" s="69">
        <v>3</v>
      </c>
      <c r="F7" s="69">
        <v>4</v>
      </c>
      <c r="G7" s="69">
        <v>5</v>
      </c>
      <c r="H7" s="69">
        <v>6</v>
      </c>
      <c r="I7" s="69">
        <v>7</v>
      </c>
      <c r="J7" s="69">
        <v>8</v>
      </c>
      <c r="K7" s="69">
        <v>9</v>
      </c>
      <c r="L7" s="69">
        <v>10</v>
      </c>
      <c r="M7" s="69">
        <v>11</v>
      </c>
      <c r="N7" s="69">
        <v>12</v>
      </c>
      <c r="O7" s="69">
        <v>13</v>
      </c>
      <c r="P7" s="79">
        <v>4</v>
      </c>
      <c r="Q7" s="80">
        <v>8</v>
      </c>
      <c r="R7" s="80">
        <v>10</v>
      </c>
      <c r="S7" s="87" t="s">
        <v>16</v>
      </c>
      <c r="T7" s="29" t="s">
        <v>19</v>
      </c>
      <c r="U7" s="32" t="s">
        <v>19</v>
      </c>
      <c r="V7" s="9">
        <v>1</v>
      </c>
      <c r="W7" s="7">
        <v>2</v>
      </c>
      <c r="X7" s="7">
        <v>3</v>
      </c>
      <c r="Y7" s="7">
        <v>4</v>
      </c>
      <c r="Z7" s="7">
        <v>5</v>
      </c>
      <c r="AA7" s="7">
        <v>6</v>
      </c>
      <c r="AB7" s="7">
        <v>7</v>
      </c>
      <c r="AC7" s="7">
        <v>8</v>
      </c>
      <c r="AD7" s="7">
        <v>9</v>
      </c>
      <c r="AE7" s="7">
        <v>10</v>
      </c>
      <c r="AF7" s="7">
        <v>11</v>
      </c>
      <c r="AG7" s="7">
        <v>12</v>
      </c>
      <c r="AH7" s="7">
        <v>13</v>
      </c>
      <c r="AI7" s="79">
        <v>4</v>
      </c>
      <c r="AJ7" s="80">
        <v>8</v>
      </c>
      <c r="AK7" s="80">
        <v>10</v>
      </c>
      <c r="AL7" s="87" t="s">
        <v>16</v>
      </c>
      <c r="AM7" s="29" t="s">
        <v>19</v>
      </c>
      <c r="AN7" s="37" t="s">
        <v>19</v>
      </c>
      <c r="AO7" s="41" t="s">
        <v>19</v>
      </c>
      <c r="AP7" s="22" t="s">
        <v>23</v>
      </c>
    </row>
    <row r="8" spans="1:42" ht="15" customHeight="1">
      <c r="A8" s="172" t="s">
        <v>160</v>
      </c>
      <c r="B8" s="172" t="s">
        <v>161</v>
      </c>
      <c r="C8" s="95"/>
      <c r="D8" s="95"/>
      <c r="E8" s="95"/>
      <c r="F8" s="95">
        <v>1</v>
      </c>
      <c r="G8" s="95">
        <v>1</v>
      </c>
      <c r="H8" s="95"/>
      <c r="I8" s="95"/>
      <c r="J8" s="95">
        <v>1</v>
      </c>
      <c r="K8" s="95"/>
      <c r="L8" s="95"/>
      <c r="M8" s="95"/>
      <c r="N8" s="95"/>
      <c r="O8" s="95"/>
      <c r="P8" s="89"/>
      <c r="Q8" s="89"/>
      <c r="R8" s="89"/>
      <c r="S8" s="89"/>
      <c r="T8" s="96">
        <v>156.83000000000001</v>
      </c>
      <c r="U8" s="117">
        <f t="shared" ref="U8:U14" si="0">T8+(SUM(C8:O8)*5)+P8+Q8+R8+S8</f>
        <v>171.83</v>
      </c>
      <c r="V8" s="95"/>
      <c r="W8" s="95"/>
      <c r="X8" s="95"/>
      <c r="Y8" s="95"/>
      <c r="Z8" s="95">
        <v>1</v>
      </c>
      <c r="AA8" s="95"/>
      <c r="AB8" s="95"/>
      <c r="AC8" s="95">
        <v>1</v>
      </c>
      <c r="AD8" s="95"/>
      <c r="AE8" s="95"/>
      <c r="AF8" s="95"/>
      <c r="AG8" s="95">
        <v>1</v>
      </c>
      <c r="AH8" s="95"/>
      <c r="AI8" s="89"/>
      <c r="AJ8" s="89"/>
      <c r="AK8" s="89"/>
      <c r="AL8" s="89"/>
      <c r="AM8" s="96">
        <v>151.54</v>
      </c>
      <c r="AN8" s="117">
        <f t="shared" ref="AN8:AN14" si="1">AM8+(SUM(V8:AH8)*5)+AI8+AJ8+AK8+AL8</f>
        <v>166.54</v>
      </c>
      <c r="AO8" s="96">
        <f t="shared" ref="AO8:AO14" si="2">SUM(AN8,U8)</f>
        <v>338.37</v>
      </c>
      <c r="AP8" s="97">
        <v>1</v>
      </c>
    </row>
    <row r="9" spans="1:42" ht="15" customHeight="1">
      <c r="A9" s="172" t="s">
        <v>306</v>
      </c>
      <c r="B9" s="172" t="s">
        <v>307</v>
      </c>
      <c r="C9" s="95"/>
      <c r="D9" s="95"/>
      <c r="E9" s="95">
        <v>1</v>
      </c>
      <c r="F9" s="95"/>
      <c r="G9" s="95"/>
      <c r="H9" s="95"/>
      <c r="I9" s="95"/>
      <c r="J9" s="95"/>
      <c r="K9" s="95"/>
      <c r="L9" s="95"/>
      <c r="M9" s="95"/>
      <c r="N9" s="95">
        <v>1</v>
      </c>
      <c r="O9" s="95"/>
      <c r="P9" s="89"/>
      <c r="Q9" s="89"/>
      <c r="R9" s="89"/>
      <c r="S9" s="89"/>
      <c r="T9" s="96">
        <v>178.34</v>
      </c>
      <c r="U9" s="117">
        <f t="shared" si="0"/>
        <v>188.34</v>
      </c>
      <c r="V9" s="95"/>
      <c r="W9" s="95"/>
      <c r="X9" s="95"/>
      <c r="Y9" s="95"/>
      <c r="Z9" s="95">
        <v>1</v>
      </c>
      <c r="AA9" s="95"/>
      <c r="AB9" s="95"/>
      <c r="AC9" s="95"/>
      <c r="AD9" s="95"/>
      <c r="AE9" s="95"/>
      <c r="AF9" s="95"/>
      <c r="AG9" s="95"/>
      <c r="AH9" s="95"/>
      <c r="AI9" s="89"/>
      <c r="AJ9" s="89"/>
      <c r="AK9" s="89"/>
      <c r="AL9" s="89"/>
      <c r="AM9" s="96">
        <v>166.56</v>
      </c>
      <c r="AN9" s="117">
        <f t="shared" si="1"/>
        <v>171.56</v>
      </c>
      <c r="AO9" s="96">
        <f t="shared" si="2"/>
        <v>359.9</v>
      </c>
      <c r="AP9" s="97">
        <v>2</v>
      </c>
    </row>
    <row r="10" spans="1:42" ht="15" customHeight="1">
      <c r="A10" s="172" t="s">
        <v>158</v>
      </c>
      <c r="B10" s="172" t="s">
        <v>159</v>
      </c>
      <c r="C10" s="95"/>
      <c r="D10" s="95"/>
      <c r="E10" s="95"/>
      <c r="F10" s="95"/>
      <c r="G10" s="95">
        <v>1</v>
      </c>
      <c r="H10" s="95">
        <v>1</v>
      </c>
      <c r="I10" s="95"/>
      <c r="J10" s="95">
        <v>1</v>
      </c>
      <c r="K10" s="95"/>
      <c r="L10" s="95">
        <v>1</v>
      </c>
      <c r="M10" s="95"/>
      <c r="N10" s="95">
        <v>1</v>
      </c>
      <c r="O10" s="95"/>
      <c r="P10" s="89"/>
      <c r="Q10" s="89"/>
      <c r="R10" s="89"/>
      <c r="S10" s="89"/>
      <c r="T10" s="96">
        <v>160.56</v>
      </c>
      <c r="U10" s="117">
        <f t="shared" si="0"/>
        <v>185.56</v>
      </c>
      <c r="V10" s="95"/>
      <c r="W10" s="95"/>
      <c r="X10" s="95"/>
      <c r="Y10" s="95"/>
      <c r="Z10" s="95">
        <v>1</v>
      </c>
      <c r="AA10" s="95"/>
      <c r="AB10" s="95"/>
      <c r="AC10" s="95">
        <v>3</v>
      </c>
      <c r="AD10" s="95"/>
      <c r="AE10" s="95"/>
      <c r="AF10" s="95"/>
      <c r="AG10" s="95"/>
      <c r="AH10" s="95"/>
      <c r="AI10" s="89"/>
      <c r="AJ10" s="89"/>
      <c r="AK10" s="89"/>
      <c r="AL10" s="89"/>
      <c r="AM10" s="96">
        <v>160.34</v>
      </c>
      <c r="AN10" s="117">
        <f t="shared" si="1"/>
        <v>180.34</v>
      </c>
      <c r="AO10" s="96">
        <f t="shared" si="2"/>
        <v>365.9</v>
      </c>
      <c r="AP10" s="97">
        <v>3</v>
      </c>
    </row>
    <row r="11" spans="1:42" ht="15" customHeight="1">
      <c r="A11" s="172" t="s">
        <v>154</v>
      </c>
      <c r="B11" s="172" t="s">
        <v>155</v>
      </c>
      <c r="C11" s="95"/>
      <c r="D11" s="95"/>
      <c r="E11" s="95">
        <v>1</v>
      </c>
      <c r="F11" s="95"/>
      <c r="G11" s="95"/>
      <c r="H11" s="95"/>
      <c r="I11" s="95"/>
      <c r="J11" s="95">
        <v>1</v>
      </c>
      <c r="K11" s="95"/>
      <c r="L11" s="95"/>
      <c r="M11" s="95"/>
      <c r="N11" s="95"/>
      <c r="O11" s="95"/>
      <c r="P11" s="89"/>
      <c r="Q11" s="89"/>
      <c r="R11" s="89"/>
      <c r="S11" s="89"/>
      <c r="T11" s="96">
        <v>189.04</v>
      </c>
      <c r="U11" s="117">
        <f t="shared" si="0"/>
        <v>199.04</v>
      </c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89"/>
      <c r="AJ11" s="89"/>
      <c r="AK11" s="89"/>
      <c r="AL11" s="89"/>
      <c r="AM11" s="96">
        <v>183.01</v>
      </c>
      <c r="AN11" s="117">
        <f t="shared" si="1"/>
        <v>183.01</v>
      </c>
      <c r="AO11" s="96">
        <f t="shared" si="2"/>
        <v>382.04999999999995</v>
      </c>
      <c r="AP11" s="97">
        <v>4</v>
      </c>
    </row>
    <row r="12" spans="1:42" ht="15" customHeight="1">
      <c r="A12" s="172" t="s">
        <v>150</v>
      </c>
      <c r="B12" s="172" t="s">
        <v>151</v>
      </c>
      <c r="C12" s="95"/>
      <c r="D12" s="95"/>
      <c r="E12" s="95"/>
      <c r="F12" s="95">
        <v>1</v>
      </c>
      <c r="G12" s="95"/>
      <c r="H12" s="95"/>
      <c r="I12" s="95"/>
      <c r="J12" s="95">
        <v>1</v>
      </c>
      <c r="K12" s="95"/>
      <c r="L12" s="95">
        <v>1</v>
      </c>
      <c r="M12" s="95"/>
      <c r="N12" s="95"/>
      <c r="O12" s="95"/>
      <c r="P12" s="89"/>
      <c r="Q12" s="89"/>
      <c r="R12" s="89"/>
      <c r="S12" s="89"/>
      <c r="T12" s="96">
        <v>184.3</v>
      </c>
      <c r="U12" s="117">
        <f t="shared" si="0"/>
        <v>199.3</v>
      </c>
      <c r="V12" s="95"/>
      <c r="W12" s="95"/>
      <c r="X12" s="95"/>
      <c r="Y12" s="95"/>
      <c r="Z12" s="95"/>
      <c r="AA12" s="95"/>
      <c r="AB12" s="95"/>
      <c r="AC12" s="95">
        <v>1</v>
      </c>
      <c r="AD12" s="95"/>
      <c r="AE12" s="95"/>
      <c r="AF12" s="95"/>
      <c r="AG12" s="95">
        <v>1</v>
      </c>
      <c r="AH12" s="95"/>
      <c r="AI12" s="89"/>
      <c r="AJ12" s="89"/>
      <c r="AK12" s="89"/>
      <c r="AL12" s="89"/>
      <c r="AM12" s="96">
        <v>180.2</v>
      </c>
      <c r="AN12" s="117">
        <f t="shared" si="1"/>
        <v>190.2</v>
      </c>
      <c r="AO12" s="96">
        <f t="shared" si="2"/>
        <v>389.5</v>
      </c>
      <c r="AP12" s="97">
        <v>5</v>
      </c>
    </row>
    <row r="13" spans="1:42" ht="15" customHeight="1">
      <c r="A13" s="172" t="s">
        <v>156</v>
      </c>
      <c r="B13" s="172" t="s">
        <v>157</v>
      </c>
      <c r="C13" s="95"/>
      <c r="D13" s="95"/>
      <c r="E13" s="95"/>
      <c r="F13" s="95"/>
      <c r="G13" s="95"/>
      <c r="H13" s="95"/>
      <c r="I13" s="95"/>
      <c r="J13" s="95"/>
      <c r="K13" s="95"/>
      <c r="L13" s="95">
        <v>1</v>
      </c>
      <c r="M13" s="95"/>
      <c r="N13" s="95"/>
      <c r="O13" s="95"/>
      <c r="P13" s="89"/>
      <c r="Q13" s="89"/>
      <c r="R13" s="89"/>
      <c r="S13" s="89"/>
      <c r="T13" s="96">
        <v>193.44</v>
      </c>
      <c r="U13" s="117">
        <f t="shared" si="0"/>
        <v>198.44</v>
      </c>
      <c r="V13" s="95"/>
      <c r="W13" s="95"/>
      <c r="X13" s="95">
        <v>1</v>
      </c>
      <c r="Y13" s="95"/>
      <c r="Z13" s="95"/>
      <c r="AA13" s="95"/>
      <c r="AB13" s="95"/>
      <c r="AC13" s="95"/>
      <c r="AD13" s="95"/>
      <c r="AE13" s="95"/>
      <c r="AF13" s="95"/>
      <c r="AG13" s="95">
        <v>1</v>
      </c>
      <c r="AH13" s="95"/>
      <c r="AI13" s="89"/>
      <c r="AJ13" s="89"/>
      <c r="AK13" s="89"/>
      <c r="AL13" s="89"/>
      <c r="AM13" s="96">
        <v>183.62</v>
      </c>
      <c r="AN13" s="117">
        <f t="shared" si="1"/>
        <v>193.62</v>
      </c>
      <c r="AO13" s="96">
        <f t="shared" si="2"/>
        <v>392.06</v>
      </c>
      <c r="AP13" s="97">
        <v>6</v>
      </c>
    </row>
    <row r="14" spans="1:42" ht="15" customHeight="1">
      <c r="A14" s="172" t="s">
        <v>152</v>
      </c>
      <c r="B14" s="172" t="s">
        <v>153</v>
      </c>
      <c r="C14" s="95"/>
      <c r="D14" s="95"/>
      <c r="E14" s="95"/>
      <c r="F14" s="95"/>
      <c r="G14" s="95"/>
      <c r="H14" s="95"/>
      <c r="I14" s="95"/>
      <c r="J14" s="95"/>
      <c r="K14" s="95"/>
      <c r="L14" s="95">
        <v>1</v>
      </c>
      <c r="M14" s="95"/>
      <c r="N14" s="95"/>
      <c r="O14" s="95"/>
      <c r="P14" s="89"/>
      <c r="Q14" s="89"/>
      <c r="R14" s="89"/>
      <c r="S14" s="89"/>
      <c r="T14" s="96">
        <v>171.72</v>
      </c>
      <c r="U14" s="117">
        <f t="shared" si="0"/>
        <v>176.72</v>
      </c>
      <c r="V14" s="95"/>
      <c r="W14" s="95"/>
      <c r="X14" s="95"/>
      <c r="Y14" s="95"/>
      <c r="Z14" s="95"/>
      <c r="AA14" s="95"/>
      <c r="AB14" s="95"/>
      <c r="AC14" s="95">
        <v>3</v>
      </c>
      <c r="AD14" s="95"/>
      <c r="AE14" s="95">
        <v>1</v>
      </c>
      <c r="AF14" s="95"/>
      <c r="AG14" s="95"/>
      <c r="AH14" s="95"/>
      <c r="AI14" s="89"/>
      <c r="AJ14" s="89"/>
      <c r="AK14" s="89">
        <v>15</v>
      </c>
      <c r="AL14" s="89"/>
      <c r="AM14" s="96">
        <v>188.11</v>
      </c>
      <c r="AN14" s="117">
        <f t="shared" si="1"/>
        <v>223.11</v>
      </c>
      <c r="AO14" s="96">
        <f t="shared" si="2"/>
        <v>399.83000000000004</v>
      </c>
      <c r="AP14" s="97">
        <v>7</v>
      </c>
    </row>
  </sheetData>
  <sortState ref="A8:AO14">
    <sortCondition ref="AO8:AO14"/>
  </sortState>
  <mergeCells count="10">
    <mergeCell ref="C6:O6"/>
    <mergeCell ref="P6:S6"/>
    <mergeCell ref="V6:AH6"/>
    <mergeCell ref="AI6:AL6"/>
    <mergeCell ref="C1:U1"/>
    <mergeCell ref="V1:AN1"/>
    <mergeCell ref="C5:O5"/>
    <mergeCell ref="P5:S5"/>
    <mergeCell ref="V5:AH5"/>
    <mergeCell ref="AI5:AL5"/>
  </mergeCells>
  <pageMargins left="0.74803149606299213" right="0.74803149606299213" top="0.98425196850393704" bottom="0.98425196850393704" header="0.51181102362204722" footer="0.51181102362204722"/>
  <pageSetup paperSize="8" orientation="landscape" horizontalDpi="4294967293" vertic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Z16"/>
  <sheetViews>
    <sheetView zoomScale="108" zoomScaleNormal="108" workbookViewId="0">
      <pane xSplit="1" topLeftCell="B1" activePane="topRight" state="frozen"/>
      <selection pane="topRight" activeCell="Z15" sqref="Z15"/>
    </sheetView>
  </sheetViews>
  <sheetFormatPr defaultRowHeight="13.2"/>
  <cols>
    <col min="1" max="1" width="28.88671875" customWidth="1"/>
    <col min="2" max="2" width="23" customWidth="1"/>
    <col min="3" max="19" width="2.88671875" customWidth="1"/>
    <col min="20" max="23" width="5.6640625" customWidth="1"/>
    <col min="24" max="24" width="5.6640625" style="30" customWidth="1"/>
    <col min="25" max="25" width="5.6640625" style="34" customWidth="1"/>
    <col min="26" max="26" width="5.6640625" style="13" customWidth="1"/>
  </cols>
  <sheetData>
    <row r="1" spans="1:26">
      <c r="A1" s="14" t="s">
        <v>42</v>
      </c>
      <c r="B1" s="65"/>
      <c r="C1" s="177" t="s">
        <v>20</v>
      </c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8"/>
      <c r="Z1" s="15"/>
    </row>
    <row r="2" spans="1:26">
      <c r="A2" s="16" t="s">
        <v>1</v>
      </c>
      <c r="B2" s="66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27"/>
      <c r="Y2" s="31"/>
      <c r="Z2" s="17"/>
    </row>
    <row r="3" spans="1:26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27"/>
      <c r="Y3" s="31"/>
      <c r="Z3" s="17"/>
    </row>
    <row r="4" spans="1:26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1"/>
      <c r="X4" s="28"/>
      <c r="Y4" s="31"/>
      <c r="Z4" s="17"/>
    </row>
    <row r="5" spans="1:26">
      <c r="A5" s="6"/>
      <c r="B5" s="6"/>
      <c r="C5" s="174" t="s">
        <v>11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52"/>
      <c r="T5" s="173" t="s">
        <v>14</v>
      </c>
      <c r="U5" s="174"/>
      <c r="V5" s="174"/>
      <c r="W5" s="175"/>
      <c r="X5" s="28"/>
      <c r="Y5" s="31" t="s">
        <v>24</v>
      </c>
      <c r="Z5" s="17"/>
    </row>
    <row r="6" spans="1:26">
      <c r="A6" s="6"/>
      <c r="B6" s="6"/>
      <c r="C6" s="174" t="s">
        <v>12</v>
      </c>
      <c r="D6" s="174"/>
      <c r="E6" s="174"/>
      <c r="F6" s="174"/>
      <c r="G6" s="174"/>
      <c r="H6" s="174"/>
      <c r="I6" s="174"/>
      <c r="J6" s="174"/>
      <c r="K6" s="174"/>
      <c r="L6" s="174"/>
      <c r="M6" s="174"/>
      <c r="N6" s="174"/>
      <c r="O6" s="174"/>
      <c r="P6" s="174"/>
      <c r="Q6" s="174"/>
      <c r="R6" s="174"/>
      <c r="S6" s="152"/>
      <c r="T6" s="173" t="s">
        <v>15</v>
      </c>
      <c r="U6" s="174"/>
      <c r="V6" s="174"/>
      <c r="W6" s="175"/>
      <c r="X6" s="26" t="s">
        <v>17</v>
      </c>
      <c r="Y6" s="31" t="s">
        <v>18</v>
      </c>
      <c r="Z6" s="17"/>
    </row>
    <row r="7" spans="1:26">
      <c r="A7" s="7" t="s">
        <v>10</v>
      </c>
      <c r="B7" s="7"/>
      <c r="C7" s="7">
        <v>1</v>
      </c>
      <c r="D7" s="7">
        <v>2</v>
      </c>
      <c r="E7" s="7">
        <v>3</v>
      </c>
      <c r="F7" s="7">
        <v>4</v>
      </c>
      <c r="G7" s="7">
        <v>5</v>
      </c>
      <c r="H7" s="7">
        <v>6</v>
      </c>
      <c r="I7" s="7">
        <v>7</v>
      </c>
      <c r="J7" s="7">
        <v>8</v>
      </c>
      <c r="K7" s="7">
        <v>9</v>
      </c>
      <c r="L7" s="7">
        <v>10</v>
      </c>
      <c r="M7" s="7">
        <v>11</v>
      </c>
      <c r="N7" s="7">
        <v>12</v>
      </c>
      <c r="O7" s="7">
        <v>13</v>
      </c>
      <c r="P7" s="7">
        <v>14</v>
      </c>
      <c r="Q7" s="7">
        <v>15</v>
      </c>
      <c r="R7" s="7">
        <v>16</v>
      </c>
      <c r="S7" s="7">
        <v>17</v>
      </c>
      <c r="T7" s="79">
        <v>6</v>
      </c>
      <c r="U7" s="80">
        <v>9</v>
      </c>
      <c r="V7" s="80">
        <v>14</v>
      </c>
      <c r="W7" s="8" t="s">
        <v>16</v>
      </c>
      <c r="X7" s="29" t="s">
        <v>19</v>
      </c>
      <c r="Y7" s="32" t="s">
        <v>19</v>
      </c>
      <c r="Z7" s="22" t="s">
        <v>23</v>
      </c>
    </row>
    <row r="8" spans="1:26" ht="15.75" customHeight="1">
      <c r="A8" s="108" t="s">
        <v>146</v>
      </c>
      <c r="B8" s="107" t="s">
        <v>281</v>
      </c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89"/>
      <c r="U8" s="89"/>
      <c r="V8" s="89"/>
      <c r="W8" s="89"/>
      <c r="X8" s="44">
        <v>171.69</v>
      </c>
      <c r="Y8" s="64">
        <f t="shared" ref="Y8:Y15" si="0">X8+(SUM(C8:S8)*5)+T8+U8+V8+W8</f>
        <v>171.69</v>
      </c>
      <c r="Z8" s="57">
        <v>1</v>
      </c>
    </row>
    <row r="9" spans="1:26" ht="15.75" customHeight="1">
      <c r="A9" s="107" t="s">
        <v>279</v>
      </c>
      <c r="B9" s="107" t="s">
        <v>280</v>
      </c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89"/>
      <c r="U9" s="89"/>
      <c r="V9" s="89"/>
      <c r="W9" s="89"/>
      <c r="X9" s="44">
        <v>187.3</v>
      </c>
      <c r="Y9" s="64">
        <f t="shared" si="0"/>
        <v>187.3</v>
      </c>
      <c r="Z9" s="57">
        <v>2</v>
      </c>
    </row>
    <row r="10" spans="1:26" ht="15.75" customHeight="1">
      <c r="A10" s="108" t="s">
        <v>140</v>
      </c>
      <c r="B10" s="108" t="s">
        <v>80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>
        <v>1</v>
      </c>
      <c r="N10" s="43"/>
      <c r="O10" s="43"/>
      <c r="P10" s="43"/>
      <c r="Q10" s="43"/>
      <c r="R10" s="43"/>
      <c r="S10" s="43">
        <v>1</v>
      </c>
      <c r="T10" s="89"/>
      <c r="U10" s="89"/>
      <c r="V10" s="89"/>
      <c r="W10" s="89"/>
      <c r="X10" s="44">
        <v>210.47</v>
      </c>
      <c r="Y10" s="64">
        <f t="shared" si="0"/>
        <v>220.47</v>
      </c>
      <c r="Z10" s="57">
        <v>3</v>
      </c>
    </row>
    <row r="11" spans="1:26" ht="15.75" customHeight="1">
      <c r="A11" s="161" t="s">
        <v>278</v>
      </c>
      <c r="B11" s="114" t="s">
        <v>143</v>
      </c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89"/>
      <c r="U11" s="89"/>
      <c r="V11" s="89"/>
      <c r="W11" s="89"/>
      <c r="X11" s="44">
        <v>235.12</v>
      </c>
      <c r="Y11" s="64">
        <f t="shared" si="0"/>
        <v>235.12</v>
      </c>
      <c r="Z11" s="57">
        <v>4</v>
      </c>
    </row>
    <row r="12" spans="1:26" ht="15.75" customHeight="1">
      <c r="A12" s="55" t="s">
        <v>144</v>
      </c>
      <c r="B12" s="108" t="s">
        <v>145</v>
      </c>
      <c r="C12" s="43"/>
      <c r="D12" s="43"/>
      <c r="E12" s="43"/>
      <c r="F12" s="43"/>
      <c r="G12" s="43">
        <v>1</v>
      </c>
      <c r="H12" s="43"/>
      <c r="I12" s="43">
        <v>1</v>
      </c>
      <c r="J12" s="43">
        <v>1</v>
      </c>
      <c r="K12" s="43"/>
      <c r="L12" s="43"/>
      <c r="M12" s="43"/>
      <c r="N12" s="43"/>
      <c r="O12" s="43"/>
      <c r="P12" s="43"/>
      <c r="Q12" s="43"/>
      <c r="R12" s="43"/>
      <c r="S12" s="43">
        <v>1</v>
      </c>
      <c r="T12" s="89"/>
      <c r="U12" s="89"/>
      <c r="V12" s="89"/>
      <c r="W12" s="89"/>
      <c r="X12" s="44">
        <v>225.22</v>
      </c>
      <c r="Y12" s="64">
        <f t="shared" si="0"/>
        <v>245.22</v>
      </c>
      <c r="Z12" s="57">
        <v>5</v>
      </c>
    </row>
    <row r="13" spans="1:26" ht="15.75" customHeight="1">
      <c r="A13" s="108" t="s">
        <v>141</v>
      </c>
      <c r="B13" s="108" t="s">
        <v>142</v>
      </c>
      <c r="C13" s="43"/>
      <c r="D13" s="43"/>
      <c r="E13" s="43"/>
      <c r="F13" s="43"/>
      <c r="G13" s="43"/>
      <c r="H13" s="43"/>
      <c r="I13" s="43"/>
      <c r="J13" s="43">
        <v>1</v>
      </c>
      <c r="K13" s="43"/>
      <c r="L13" s="43"/>
      <c r="M13" s="43"/>
      <c r="N13" s="43"/>
      <c r="O13" s="43"/>
      <c r="P13" s="43"/>
      <c r="Q13" s="43"/>
      <c r="R13" s="43">
        <v>1</v>
      </c>
      <c r="S13" s="43"/>
      <c r="T13" s="89"/>
      <c r="U13" s="89"/>
      <c r="V13" s="89"/>
      <c r="W13" s="89"/>
      <c r="X13" s="44">
        <v>253.44</v>
      </c>
      <c r="Y13" s="64">
        <f t="shared" si="0"/>
        <v>263.44</v>
      </c>
      <c r="Z13" s="57">
        <v>6</v>
      </c>
    </row>
    <row r="14" spans="1:26" ht="15.75" customHeight="1">
      <c r="A14" s="107" t="s">
        <v>147</v>
      </c>
      <c r="B14" s="107" t="s">
        <v>148</v>
      </c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89"/>
      <c r="U14" s="89"/>
      <c r="V14" s="89"/>
      <c r="W14" s="89"/>
      <c r="X14" s="44">
        <v>279.60000000000002</v>
      </c>
      <c r="Y14" s="64">
        <f t="shared" si="0"/>
        <v>279.60000000000002</v>
      </c>
      <c r="Z14" s="57">
        <v>7</v>
      </c>
    </row>
    <row r="15" spans="1:26" ht="15.75" customHeight="1">
      <c r="A15" s="113" t="s">
        <v>138</v>
      </c>
      <c r="B15" s="109" t="s">
        <v>139</v>
      </c>
      <c r="C15" s="43"/>
      <c r="D15" s="43"/>
      <c r="E15" s="43"/>
      <c r="F15" s="43"/>
      <c r="G15" s="43">
        <v>1</v>
      </c>
      <c r="H15" s="43"/>
      <c r="I15" s="43">
        <v>1</v>
      </c>
      <c r="J15" s="43"/>
      <c r="K15" s="43"/>
      <c r="L15" s="43"/>
      <c r="M15" s="43"/>
      <c r="N15" s="43"/>
      <c r="O15" s="43"/>
      <c r="P15" s="43"/>
      <c r="Q15" s="43"/>
      <c r="R15" s="43"/>
      <c r="S15" s="43">
        <v>1</v>
      </c>
      <c r="T15" s="89"/>
      <c r="U15" s="89"/>
      <c r="V15" s="89"/>
      <c r="W15" s="89"/>
      <c r="X15" s="44">
        <v>278.11</v>
      </c>
      <c r="Y15" s="64">
        <f t="shared" si="0"/>
        <v>293.11</v>
      </c>
      <c r="Z15" s="57">
        <v>8</v>
      </c>
    </row>
    <row r="16" spans="1:26" ht="15.75" customHeight="1"/>
  </sheetData>
  <sortState ref="A8:Y15">
    <sortCondition ref="Y8:Y15"/>
  </sortState>
  <mergeCells count="5">
    <mergeCell ref="C6:R6"/>
    <mergeCell ref="T6:W6"/>
    <mergeCell ref="C1:Y1"/>
    <mergeCell ref="C5:R5"/>
    <mergeCell ref="T5:W5"/>
  </mergeCells>
  <pageMargins left="0.75" right="0.75" top="1" bottom="1" header="0.5" footer="0.5"/>
  <pageSetup paperSize="8" scale="78" orientation="landscape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11</vt:i4>
      </vt:variant>
      <vt:variant>
        <vt:lpstr>Benoemde bereiken</vt:lpstr>
      </vt:variant>
      <vt:variant>
        <vt:i4>8</vt:i4>
      </vt:variant>
    </vt:vector>
  </HeadingPairs>
  <TitlesOfParts>
    <vt:vector size="19" baseType="lpstr">
      <vt:lpstr>Uitleg</vt:lpstr>
      <vt:lpstr>Twee pa</vt:lpstr>
      <vt:lpstr>Enk pa </vt:lpstr>
      <vt:lpstr>Enk po </vt:lpstr>
      <vt:lpstr>Twee po</vt:lpstr>
      <vt:lpstr>Langspan po</vt:lpstr>
      <vt:lpstr>Vier po</vt:lpstr>
      <vt:lpstr>vier pa</vt:lpstr>
      <vt:lpstr>Jeugd</vt:lpstr>
      <vt:lpstr>Finale</vt:lpstr>
      <vt:lpstr>Show</vt:lpstr>
      <vt:lpstr>'Enk pa '!Afdrukbereik</vt:lpstr>
      <vt:lpstr>'Enk po '!Afdrukbereik</vt:lpstr>
      <vt:lpstr>Jeugd!Afdrukbereik</vt:lpstr>
      <vt:lpstr>'Langspan po'!Afdrukbereik</vt:lpstr>
      <vt:lpstr>'Twee pa'!Afdrukbereik</vt:lpstr>
      <vt:lpstr>'Twee po'!Afdrukbereik</vt:lpstr>
      <vt:lpstr>'vier pa'!Afdrukbereik</vt:lpstr>
      <vt:lpstr>'Vier po'!Afdrukbereik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 v/d Horst</dc:creator>
  <cp:lastModifiedBy>Gerrie</cp:lastModifiedBy>
  <cp:lastPrinted>2014-10-10T13:28:30Z</cp:lastPrinted>
  <dcterms:created xsi:type="dcterms:W3CDTF">2009-01-09T13:04:04Z</dcterms:created>
  <dcterms:modified xsi:type="dcterms:W3CDTF">2014-10-11T23:32:41Z</dcterms:modified>
</cp:coreProperties>
</file>