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1760" tabRatio="669" activeTab="7"/>
  </bookViews>
  <sheets>
    <sheet name="Enkelspan pony" sheetId="1" r:id="rId1"/>
    <sheet name="Tweespan Pony" sheetId="2" r:id="rId2"/>
    <sheet name="Enkelspan paard" sheetId="3" r:id="rId3"/>
    <sheet name="2-span (trek)paard" sheetId="4" state="hidden" r:id="rId4"/>
    <sheet name="Meerspannen" sheetId="5" r:id="rId5"/>
    <sheet name="Jeugd" sheetId="6" r:id="rId6"/>
    <sheet name="1-span trekpaard" sheetId="7" r:id="rId7"/>
    <sheet name="Finales" sheetId="8" r:id="rId8"/>
  </sheets>
  <definedNames/>
  <calcPr fullCalcOnLoad="1"/>
</workbook>
</file>

<file path=xl/sharedStrings.xml><?xml version="1.0" encoding="utf-8"?>
<sst xmlns="http://schemas.openxmlformats.org/spreadsheetml/2006/main" count="625" uniqueCount="190">
  <si>
    <t xml:space="preserve">aantal </t>
  </si>
  <si>
    <t>tijd</t>
  </si>
  <si>
    <t xml:space="preserve">totaal </t>
  </si>
  <si>
    <t>plaats</t>
  </si>
  <si>
    <t>straf</t>
  </si>
  <si>
    <t>punten</t>
  </si>
  <si>
    <t>sec</t>
  </si>
  <si>
    <t>Tweespan pony</t>
  </si>
  <si>
    <t>totaal</t>
  </si>
  <si>
    <t>beide</t>
  </si>
  <si>
    <t>manches</t>
  </si>
  <si>
    <t>2e Manche</t>
  </si>
  <si>
    <t>1e Manche</t>
  </si>
  <si>
    <t>Enkelspan pony</t>
  </si>
  <si>
    <t>Enkelspan paard</t>
  </si>
  <si>
    <t>gereden</t>
  </si>
  <si>
    <t>Jeugdrubriek</t>
  </si>
  <si>
    <t>1-span trekpaard</t>
  </si>
  <si>
    <t>Marco Wisse</t>
  </si>
  <si>
    <t>Linda Kodde</t>
  </si>
  <si>
    <t>Huib Kaan</t>
  </si>
  <si>
    <t>Lorinda de Korte</t>
  </si>
  <si>
    <t>Liesbeth Janse</t>
  </si>
  <si>
    <t>Jan-Leen Boot</t>
  </si>
  <si>
    <t>Tattjana Duine</t>
  </si>
  <si>
    <t>Marike van 't Westende</t>
  </si>
  <si>
    <t>Lieneke Reijnierse</t>
  </si>
  <si>
    <t>Laurette Mieras</t>
  </si>
  <si>
    <t>Lianne Blom</t>
  </si>
  <si>
    <t>Lou Willemse</t>
  </si>
  <si>
    <t>David van de Voorde</t>
  </si>
  <si>
    <t>Renate Provoost</t>
  </si>
  <si>
    <t>4A</t>
  </si>
  <si>
    <t>4B</t>
  </si>
  <si>
    <t>4C</t>
  </si>
  <si>
    <t>4D</t>
  </si>
  <si>
    <t>2-span trekpaard</t>
  </si>
  <si>
    <t>Willeke Goudzwaard</t>
  </si>
  <si>
    <t>Guido Herwig</t>
  </si>
  <si>
    <t>2-span (trek)paard</t>
  </si>
  <si>
    <t>3A</t>
  </si>
  <si>
    <t>3B</t>
  </si>
  <si>
    <t>3C</t>
  </si>
  <si>
    <t>3D</t>
  </si>
  <si>
    <t>7A</t>
  </si>
  <si>
    <t>7B</t>
  </si>
  <si>
    <t>7D</t>
  </si>
  <si>
    <t>Leanne van de Berg</t>
  </si>
  <si>
    <t>7C</t>
  </si>
  <si>
    <t>Saskia Rijk</t>
  </si>
  <si>
    <t>Pieter Karelse</t>
  </si>
  <si>
    <t>4-span pony - paard</t>
  </si>
  <si>
    <t>Nick van der Sypt</t>
  </si>
  <si>
    <t>Mike van der Sypt</t>
  </si>
  <si>
    <t>tandem pony</t>
  </si>
  <si>
    <t>5A</t>
  </si>
  <si>
    <t>5B</t>
  </si>
  <si>
    <t>5C</t>
  </si>
  <si>
    <t>5D</t>
  </si>
  <si>
    <t>5E</t>
  </si>
  <si>
    <t>Nummer</t>
  </si>
  <si>
    <t>2 Span pony</t>
  </si>
  <si>
    <t>1-span paard</t>
  </si>
  <si>
    <t>Andre Vink</t>
  </si>
  <si>
    <t>Jaco Groenendijk</t>
  </si>
  <si>
    <t>Wim de Wandel</t>
  </si>
  <si>
    <t>Stijn van Hecke</t>
  </si>
  <si>
    <t>Karel de Wandel</t>
  </si>
  <si>
    <t>Sanne van Roon</t>
  </si>
  <si>
    <t>Marijn Zandee</t>
  </si>
  <si>
    <t>Ingrid Kooman</t>
  </si>
  <si>
    <t>Heidi te Poele</t>
  </si>
  <si>
    <t>Sanne Janssen</t>
  </si>
  <si>
    <t>Chris Provoost</t>
  </si>
  <si>
    <t>Bruno Taverniers</t>
  </si>
  <si>
    <t>1-Span pony</t>
  </si>
  <si>
    <t>Finales</t>
  </si>
  <si>
    <t>2125</t>
  </si>
  <si>
    <t>Walter Vanhout</t>
  </si>
  <si>
    <t>Gert Vis van Heemst</t>
  </si>
  <si>
    <t>Wendy Boeckhout</t>
  </si>
  <si>
    <t>Stefan de Korte</t>
  </si>
  <si>
    <t>Eva de Lange</t>
  </si>
  <si>
    <t>Siebren Eversdijk1</t>
  </si>
  <si>
    <t>Jaap Klok</t>
  </si>
  <si>
    <t>Lianne Bosselaar</t>
  </si>
  <si>
    <t>Maaike Hannewijk</t>
  </si>
  <si>
    <t>Dyanne van Keulen</t>
  </si>
  <si>
    <t>Siebren Eversdijk2</t>
  </si>
  <si>
    <t>Ada Steketee-Paauwe</t>
  </si>
  <si>
    <t>Romy Deul</t>
  </si>
  <si>
    <t>Marina Lamper</t>
  </si>
  <si>
    <t>Jolanda Verhulst</t>
  </si>
  <si>
    <t>Henk Kieviet</t>
  </si>
  <si>
    <t>Linda Janssen</t>
  </si>
  <si>
    <t>Tijnie van Gerdingen</t>
  </si>
  <si>
    <t>Robert Brouwer1</t>
  </si>
  <si>
    <t>Melanie Becker</t>
  </si>
  <si>
    <t>Marc Broodman</t>
  </si>
  <si>
    <t>Johan Faasse</t>
  </si>
  <si>
    <t>Jan Kodde1</t>
  </si>
  <si>
    <t>Yvette Bos</t>
  </si>
  <si>
    <t>Theo van de Wal</t>
  </si>
  <si>
    <t>Wim van de Velde</t>
  </si>
  <si>
    <t>Ilse van der Slikke</t>
  </si>
  <si>
    <t>Robert Brouwer2</t>
  </si>
  <si>
    <t>Jan Kodde2</t>
  </si>
  <si>
    <t>Bas Verheij</t>
  </si>
  <si>
    <t>Eddy van Hecke</t>
  </si>
  <si>
    <t>37</t>
  </si>
  <si>
    <t>21</t>
  </si>
  <si>
    <t>38</t>
  </si>
  <si>
    <t>Nienke Veendendaal</t>
  </si>
  <si>
    <t>2578</t>
  </si>
  <si>
    <t>Yaela Monfils</t>
  </si>
  <si>
    <t>Anniek Poppe</t>
  </si>
  <si>
    <t>Hans Vos</t>
  </si>
  <si>
    <t>Christel de Ligt</t>
  </si>
  <si>
    <t>Rinus Moens</t>
  </si>
  <si>
    <t>Hans Maljaars</t>
  </si>
  <si>
    <t>Marieanne Toelhoek</t>
  </si>
  <si>
    <t>11A</t>
  </si>
  <si>
    <t>11B</t>
  </si>
  <si>
    <t>11C</t>
  </si>
  <si>
    <t>11D</t>
  </si>
  <si>
    <t>13A</t>
  </si>
  <si>
    <t>13B</t>
  </si>
  <si>
    <t>13C</t>
  </si>
  <si>
    <t>13D</t>
  </si>
  <si>
    <t>13E</t>
  </si>
  <si>
    <t>Chantal Vermerris1</t>
  </si>
  <si>
    <t>Chantal Vermerris2</t>
  </si>
  <si>
    <t>Umberto van Gool1</t>
  </si>
  <si>
    <t>Umberto van Gool2</t>
  </si>
  <si>
    <t xml:space="preserve"> </t>
  </si>
  <si>
    <t>11b11C</t>
  </si>
  <si>
    <t>107.26</t>
  </si>
  <si>
    <t>102.72</t>
  </si>
  <si>
    <t>209.98</t>
  </si>
  <si>
    <t>142.23</t>
  </si>
  <si>
    <t>152.23</t>
  </si>
  <si>
    <t>125.37</t>
  </si>
  <si>
    <t>277.60</t>
  </si>
  <si>
    <t>98.39</t>
  </si>
  <si>
    <t>103.39</t>
  </si>
  <si>
    <t>98.26</t>
  </si>
  <si>
    <t>201.65</t>
  </si>
  <si>
    <t>156.46</t>
  </si>
  <si>
    <t>161.46</t>
  </si>
  <si>
    <t>145.23</t>
  </si>
  <si>
    <t>306.87</t>
  </si>
  <si>
    <t>154.69</t>
  </si>
  <si>
    <t>169.69</t>
  </si>
  <si>
    <t>122.96</t>
  </si>
  <si>
    <t>292.65</t>
  </si>
  <si>
    <t>99.51</t>
  </si>
  <si>
    <t>95.86</t>
  </si>
  <si>
    <t>90.55</t>
  </si>
  <si>
    <t>92.08</t>
  </si>
  <si>
    <t>85.53</t>
  </si>
  <si>
    <t>90.53</t>
  </si>
  <si>
    <t>89.21</t>
  </si>
  <si>
    <t>94.21</t>
  </si>
  <si>
    <t>Siebren Eversdijk</t>
  </si>
  <si>
    <t>85.73</t>
  </si>
  <si>
    <t>90.73</t>
  </si>
  <si>
    <t>86.09</t>
  </si>
  <si>
    <t>96.09</t>
  </si>
  <si>
    <t>Chantal Vermerris</t>
  </si>
  <si>
    <t>84.92</t>
  </si>
  <si>
    <t>91.54</t>
  </si>
  <si>
    <t>120.10</t>
  </si>
  <si>
    <t>125.10</t>
  </si>
  <si>
    <t>Chris Provoiost</t>
  </si>
  <si>
    <t>120.61</t>
  </si>
  <si>
    <t>112.41</t>
  </si>
  <si>
    <t>122.41</t>
  </si>
  <si>
    <t>Walter vanhout</t>
  </si>
  <si>
    <t>101.95</t>
  </si>
  <si>
    <t>116.95</t>
  </si>
  <si>
    <t>98.17</t>
  </si>
  <si>
    <t>103.17</t>
  </si>
  <si>
    <t>95.01</t>
  </si>
  <si>
    <t>85.55</t>
  </si>
  <si>
    <t>85.25</t>
  </si>
  <si>
    <t>90.25</t>
  </si>
  <si>
    <t>86.43</t>
  </si>
  <si>
    <t>91.43</t>
  </si>
  <si>
    <t>88.02</t>
  </si>
  <si>
    <t>84.60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</si>
</sst>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m:ss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medium"/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/>
      <top style="thin">
        <color indexed="8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/>
      <top style="medium"/>
      <bottom style="thin">
        <color indexed="8"/>
      </bottom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2" fillId="0" borderId="0" xfId="41" applyFont="1" applyFill="1" applyBorder="1">
      <alignment/>
      <protection/>
    </xf>
    <xf numFmtId="0" fontId="2" fillId="0" borderId="0" xfId="41" applyNumberFormat="1" applyFont="1" applyFill="1" applyBorder="1">
      <alignment/>
      <protection/>
    </xf>
    <xf numFmtId="0" fontId="2" fillId="0" borderId="0" xfId="41" applyNumberFormat="1" applyFont="1" applyFill="1" applyBorder="1" applyAlignment="1">
      <alignment horizontal="center"/>
      <protection/>
    </xf>
    <xf numFmtId="0" fontId="2" fillId="0" borderId="0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/>
    </xf>
    <xf numFmtId="0" fontId="3" fillId="0" borderId="0" xfId="41" applyNumberFormat="1" applyFont="1" applyFill="1" applyBorder="1" applyAlignment="1">
      <alignment horizontal="center"/>
      <protection/>
    </xf>
    <xf numFmtId="1" fontId="2" fillId="0" borderId="0" xfId="41" applyNumberFormat="1" applyFont="1" applyFill="1" applyBorder="1">
      <alignment/>
      <protection/>
    </xf>
    <xf numFmtId="164" fontId="2" fillId="0" borderId="0" xfId="41" applyNumberFormat="1" applyFont="1" applyFill="1" applyBorder="1">
      <alignment/>
      <protection/>
    </xf>
    <xf numFmtId="1" fontId="2" fillId="0" borderId="0" xfId="41" applyNumberFormat="1" applyFont="1" applyFill="1" applyBorder="1" applyAlignment="1">
      <alignment horizontal="center"/>
      <protection/>
    </xf>
    <xf numFmtId="164" fontId="2" fillId="0" borderId="0" xfId="41" applyNumberFormat="1" applyFont="1" applyFill="1" applyBorder="1" applyAlignment="1" applyProtection="1">
      <alignment horizontal="center"/>
      <protection/>
    </xf>
    <xf numFmtId="164" fontId="2" fillId="0" borderId="0" xfId="41" applyNumberFormat="1" applyFont="1" applyFill="1" applyBorder="1" applyProtection="1">
      <alignment/>
      <protection/>
    </xf>
    <xf numFmtId="0" fontId="2" fillId="0" borderId="0" xfId="41" applyFont="1" applyFill="1" applyBorder="1" applyProtection="1">
      <alignment/>
      <protection/>
    </xf>
    <xf numFmtId="1" fontId="2" fillId="0" borderId="10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Alignment="1" applyProtection="1">
      <alignment horizontal="center"/>
      <protection/>
    </xf>
    <xf numFmtId="0" fontId="2" fillId="0" borderId="11" xfId="41" applyFont="1" applyFill="1" applyBorder="1" applyProtection="1">
      <alignment/>
      <protection/>
    </xf>
    <xf numFmtId="164" fontId="2" fillId="0" borderId="12" xfId="41" applyNumberFormat="1" applyFont="1" applyFill="1" applyBorder="1" applyAlignment="1" applyProtection="1">
      <alignment horizontal="center"/>
      <protection/>
    </xf>
    <xf numFmtId="0" fontId="3" fillId="0" borderId="0" xfId="41" applyNumberFormat="1" applyFont="1" applyFill="1" applyBorder="1" applyAlignment="1" applyProtection="1">
      <alignment horizontal="center"/>
      <protection/>
    </xf>
    <xf numFmtId="164" fontId="2" fillId="0" borderId="13" xfId="41" applyNumberFormat="1" applyFont="1" applyFill="1" applyBorder="1" applyAlignment="1" applyProtection="1">
      <alignment horizontal="center"/>
      <protection/>
    </xf>
    <xf numFmtId="164" fontId="2" fillId="0" borderId="10" xfId="41" applyNumberFormat="1" applyFont="1" applyFill="1" applyBorder="1" applyProtection="1">
      <alignment/>
      <protection/>
    </xf>
    <xf numFmtId="0" fontId="2" fillId="0" borderId="0" xfId="41" applyNumberFormat="1" applyFont="1" applyFill="1" applyBorder="1" applyAlignment="1" applyProtection="1">
      <alignment horizontal="center"/>
      <protection locked="0"/>
    </xf>
    <xf numFmtId="164" fontId="2" fillId="0" borderId="14" xfId="41" applyNumberFormat="1" applyFont="1" applyFill="1" applyBorder="1" applyAlignment="1" applyProtection="1">
      <alignment horizontal="center"/>
      <protection/>
    </xf>
    <xf numFmtId="0" fontId="2" fillId="0" borderId="0" xfId="41" applyNumberFormat="1" applyFont="1" applyFill="1" applyBorder="1" applyProtection="1">
      <alignment/>
      <protection locked="0"/>
    </xf>
    <xf numFmtId="1" fontId="2" fillId="0" borderId="0" xfId="41" applyNumberFormat="1" applyFont="1" applyFill="1" applyBorder="1" applyAlignment="1" applyProtection="1">
      <alignment horizontal="center"/>
      <protection/>
    </xf>
    <xf numFmtId="0" fontId="3" fillId="0" borderId="0" xfId="41" applyFont="1" applyFill="1" applyBorder="1" applyAlignment="1" applyProtection="1">
      <alignment horizontal="center"/>
      <protection/>
    </xf>
    <xf numFmtId="1" fontId="2" fillId="0" borderId="15" xfId="41" applyNumberFormat="1" applyFont="1" applyFill="1" applyBorder="1" applyAlignment="1" applyProtection="1">
      <alignment horizontal="center"/>
      <protection/>
    </xf>
    <xf numFmtId="1" fontId="2" fillId="0" borderId="13" xfId="41" applyNumberFormat="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Protection="1">
      <alignment/>
      <protection locked="0"/>
    </xf>
    <xf numFmtId="1" fontId="3" fillId="0" borderId="0" xfId="41" applyNumberFormat="1" applyFont="1" applyFill="1" applyBorder="1" applyAlignment="1">
      <alignment horizontal="center"/>
      <protection/>
    </xf>
    <xf numFmtId="20" fontId="2" fillId="0" borderId="0" xfId="41" applyNumberFormat="1" applyFont="1" applyFill="1" applyBorder="1" applyAlignment="1" applyProtection="1">
      <alignment horizontal="center"/>
      <protection/>
    </xf>
    <xf numFmtId="0" fontId="3" fillId="0" borderId="16" xfId="41" applyFont="1" applyFill="1" applyBorder="1" applyProtection="1">
      <alignment/>
      <protection/>
    </xf>
    <xf numFmtId="0" fontId="3" fillId="0" borderId="17" xfId="41" applyNumberFormat="1" applyFont="1" applyFill="1" applyBorder="1" applyAlignment="1" applyProtection="1">
      <alignment horizontal="left"/>
      <protection/>
    </xf>
    <xf numFmtId="0" fontId="2" fillId="0" borderId="18" xfId="41" applyNumberFormat="1" applyFont="1" applyFill="1" applyBorder="1" applyAlignment="1" applyProtection="1">
      <alignment horizontal="center"/>
      <protection/>
    </xf>
    <xf numFmtId="0" fontId="2" fillId="0" borderId="18" xfId="41" applyNumberFormat="1" applyFont="1" applyFill="1" applyBorder="1" applyProtection="1">
      <alignment/>
      <protection/>
    </xf>
    <xf numFmtId="0" fontId="3" fillId="0" borderId="18" xfId="41" applyNumberFormat="1" applyFont="1" applyFill="1" applyBorder="1" applyAlignment="1" applyProtection="1">
      <alignment horizontal="left"/>
      <protection/>
    </xf>
    <xf numFmtId="0" fontId="3" fillId="0" borderId="18" xfId="41" applyNumberFormat="1" applyFont="1" applyFill="1" applyBorder="1" applyProtection="1">
      <alignment/>
      <protection/>
    </xf>
    <xf numFmtId="0" fontId="3" fillId="0" borderId="18" xfId="41" applyNumberFormat="1" applyFont="1" applyFill="1" applyBorder="1" applyAlignment="1" applyProtection="1">
      <alignment horizontal="center"/>
      <protection/>
    </xf>
    <xf numFmtId="0" fontId="2" fillId="0" borderId="18" xfId="41" applyFont="1" applyFill="1" applyBorder="1" applyProtection="1">
      <alignment/>
      <protection/>
    </xf>
    <xf numFmtId="1" fontId="2" fillId="0" borderId="18" xfId="41" applyNumberFormat="1" applyFont="1" applyFill="1" applyBorder="1" applyAlignment="1" applyProtection="1">
      <alignment horizontal="center"/>
      <protection/>
    </xf>
    <xf numFmtId="164" fontId="2" fillId="0" borderId="18" xfId="41" applyNumberFormat="1" applyFont="1" applyFill="1" applyBorder="1" applyProtection="1">
      <alignment/>
      <protection/>
    </xf>
    <xf numFmtId="164" fontId="2" fillId="0" borderId="16" xfId="41" applyNumberFormat="1" applyFont="1" applyFill="1" applyBorder="1" applyProtection="1">
      <alignment/>
      <protection/>
    </xf>
    <xf numFmtId="0" fontId="2" fillId="0" borderId="19" xfId="41" applyFont="1" applyFill="1" applyBorder="1" applyProtection="1">
      <alignment/>
      <protection/>
    </xf>
    <xf numFmtId="0" fontId="2" fillId="0" borderId="20" xfId="41" applyFont="1" applyFill="1" applyBorder="1" applyProtection="1">
      <alignment/>
      <protection/>
    </xf>
    <xf numFmtId="0" fontId="2" fillId="0" borderId="20" xfId="41" applyFont="1" applyFill="1" applyBorder="1">
      <alignment/>
      <protection/>
    </xf>
    <xf numFmtId="0" fontId="2" fillId="0" borderId="21" xfId="41" applyFont="1" applyFill="1" applyBorder="1">
      <alignment/>
      <protection/>
    </xf>
    <xf numFmtId="1" fontId="3" fillId="0" borderId="22" xfId="41" applyNumberFormat="1" applyFont="1" applyFill="1" applyBorder="1" applyAlignment="1" applyProtection="1">
      <alignment horizontal="center"/>
      <protection/>
    </xf>
    <xf numFmtId="1" fontId="3" fillId="0" borderId="23" xfId="41" applyNumberFormat="1" applyFont="1" applyFill="1" applyBorder="1" applyAlignment="1" applyProtection="1">
      <alignment horizontal="center"/>
      <protection/>
    </xf>
    <xf numFmtId="1" fontId="3" fillId="0" borderId="24" xfId="41" applyNumberFormat="1" applyFont="1" applyFill="1" applyBorder="1" applyAlignment="1" applyProtection="1">
      <alignment horizontal="center"/>
      <protection/>
    </xf>
    <xf numFmtId="1" fontId="3" fillId="0" borderId="25" xfId="41" applyNumberFormat="1" applyFont="1" applyFill="1" applyBorder="1" applyAlignment="1">
      <alignment horizontal="center"/>
      <protection/>
    </xf>
    <xf numFmtId="1" fontId="2" fillId="0" borderId="26" xfId="41" applyNumberFormat="1" applyFont="1" applyFill="1" applyBorder="1" applyAlignment="1" applyProtection="1">
      <alignment horizontal="center"/>
      <protection/>
    </xf>
    <xf numFmtId="1" fontId="2" fillId="0" borderId="11" xfId="41" applyNumberFormat="1" applyFont="1" applyFill="1" applyBorder="1" applyAlignment="1" applyProtection="1">
      <alignment horizontal="center"/>
      <protection/>
    </xf>
    <xf numFmtId="0" fontId="4" fillId="0" borderId="27" xfId="41" applyFont="1" applyFill="1" applyBorder="1" applyAlignment="1">
      <alignment vertical="center"/>
      <protection/>
    </xf>
    <xf numFmtId="1" fontId="2" fillId="0" borderId="13" xfId="41" applyNumberFormat="1" applyFont="1" applyFill="1" applyBorder="1" applyAlignment="1" applyProtection="1">
      <alignment vertical="center"/>
      <protection locked="0"/>
    </xf>
    <xf numFmtId="164" fontId="2" fillId="0" borderId="13" xfId="41" applyNumberFormat="1" applyFont="1" applyFill="1" applyBorder="1" applyAlignment="1" applyProtection="1">
      <alignment vertical="center"/>
      <protection/>
    </xf>
    <xf numFmtId="164" fontId="2" fillId="0" borderId="26" xfId="41" applyNumberFormat="1" applyFont="1" applyFill="1" applyBorder="1" applyAlignment="1" applyProtection="1">
      <alignment vertical="center"/>
      <protection/>
    </xf>
    <xf numFmtId="1" fontId="2" fillId="0" borderId="28" xfId="41" applyNumberFormat="1" applyFont="1" applyFill="1" applyBorder="1" applyAlignment="1">
      <alignment vertical="center"/>
      <protection/>
    </xf>
    <xf numFmtId="1" fontId="2" fillId="0" borderId="15" xfId="41" applyNumberFormat="1" applyFont="1" applyFill="1" applyBorder="1" applyAlignment="1" applyProtection="1">
      <alignment vertical="center"/>
      <protection/>
    </xf>
    <xf numFmtId="1" fontId="2" fillId="0" borderId="13" xfId="41" applyNumberFormat="1" applyFont="1" applyFill="1" applyBorder="1" applyAlignment="1">
      <alignment vertical="center"/>
      <protection/>
    </xf>
    <xf numFmtId="1" fontId="3" fillId="0" borderId="25" xfId="41" applyNumberFormat="1" applyFont="1" applyFill="1" applyBorder="1" applyAlignment="1">
      <alignment vertical="center"/>
      <protection/>
    </xf>
    <xf numFmtId="0" fontId="2" fillId="0" borderId="0" xfId="41" applyFont="1" applyFill="1" applyBorder="1" applyAlignment="1">
      <alignment vertical="center"/>
      <protection/>
    </xf>
    <xf numFmtId="2" fontId="2" fillId="0" borderId="13" xfId="41" applyNumberFormat="1" applyFont="1" applyFill="1" applyBorder="1" applyAlignment="1" applyProtection="1">
      <alignment horizontal="center"/>
      <protection/>
    </xf>
    <xf numFmtId="0" fontId="4" fillId="0" borderId="29" xfId="41" applyFont="1" applyFill="1" applyBorder="1" applyAlignment="1">
      <alignment vertical="center"/>
      <protection/>
    </xf>
    <xf numFmtId="0" fontId="8" fillId="0" borderId="0" xfId="41" applyFont="1" applyFill="1" applyBorder="1">
      <alignment/>
      <protection/>
    </xf>
    <xf numFmtId="164" fontId="8" fillId="0" borderId="0" xfId="41" applyNumberFormat="1" applyFont="1" applyFill="1" applyBorder="1">
      <alignment/>
      <protection/>
    </xf>
    <xf numFmtId="0" fontId="8" fillId="0" borderId="30" xfId="41" applyNumberFormat="1" applyFont="1" applyFill="1" applyBorder="1" applyProtection="1">
      <alignment/>
      <protection locked="0"/>
    </xf>
    <xf numFmtId="0" fontId="8" fillId="0" borderId="13" xfId="41" applyNumberFormat="1" applyFont="1" applyFill="1" applyBorder="1" applyAlignment="1" applyProtection="1">
      <alignment horizontal="center"/>
      <protection locked="0"/>
    </xf>
    <xf numFmtId="0" fontId="8" fillId="0" borderId="13" xfId="41" applyNumberFormat="1" applyFont="1" applyFill="1" applyBorder="1" applyAlignment="1" applyProtection="1">
      <alignment horizontal="center"/>
      <protection/>
    </xf>
    <xf numFmtId="0" fontId="8" fillId="0" borderId="13" xfId="41" applyNumberFormat="1" applyFont="1" applyFill="1" applyBorder="1" applyProtection="1">
      <alignment/>
      <protection/>
    </xf>
    <xf numFmtId="0" fontId="8" fillId="0" borderId="13" xfId="41" applyNumberFormat="1" applyFont="1" applyFill="1" applyBorder="1">
      <alignment/>
      <protection/>
    </xf>
    <xf numFmtId="0" fontId="8" fillId="0" borderId="13" xfId="41" applyFont="1" applyFill="1" applyBorder="1">
      <alignment/>
      <protection/>
    </xf>
    <xf numFmtId="0" fontId="8" fillId="0" borderId="26" xfId="41" applyFont="1" applyFill="1" applyBorder="1">
      <alignment/>
      <protection/>
    </xf>
    <xf numFmtId="1" fontId="8" fillId="0" borderId="10" xfId="41" applyNumberFormat="1" applyFont="1" applyFill="1" applyBorder="1" applyAlignment="1" applyProtection="1">
      <alignment horizontal="center"/>
      <protection/>
    </xf>
    <xf numFmtId="2" fontId="8" fillId="0" borderId="10" xfId="41" applyNumberFormat="1" applyFont="1" applyFill="1" applyBorder="1" applyProtection="1">
      <alignment/>
      <protection/>
    </xf>
    <xf numFmtId="2" fontId="8" fillId="0" borderId="10" xfId="41" applyNumberFormat="1" applyFont="1" applyFill="1" applyBorder="1" applyAlignment="1" applyProtection="1">
      <alignment horizontal="center"/>
      <protection/>
    </xf>
    <xf numFmtId="1" fontId="8" fillId="0" borderId="25" xfId="41" applyNumberFormat="1" applyFont="1" applyFill="1" applyBorder="1" applyAlignment="1">
      <alignment horizontal="center"/>
      <protection/>
    </xf>
    <xf numFmtId="0" fontId="8" fillId="0" borderId="31" xfId="41" applyNumberFormat="1" applyFont="1" applyFill="1" applyBorder="1" applyProtection="1">
      <alignment/>
      <protection locked="0"/>
    </xf>
    <xf numFmtId="1" fontId="8" fillId="0" borderId="30" xfId="41" applyNumberFormat="1" applyFont="1" applyFill="1" applyBorder="1" applyAlignment="1" applyProtection="1">
      <alignment horizontal="center"/>
      <protection/>
    </xf>
    <xf numFmtId="2" fontId="8" fillId="0" borderId="26" xfId="41" applyNumberFormat="1" applyFont="1" applyFill="1" applyBorder="1" applyAlignment="1" applyProtection="1">
      <alignment horizontal="center"/>
      <protection/>
    </xf>
    <xf numFmtId="1" fontId="8" fillId="0" borderId="30" xfId="41" applyNumberFormat="1" applyFont="1" applyFill="1" applyBorder="1" applyAlignment="1">
      <alignment horizontal="center"/>
      <protection/>
    </xf>
    <xf numFmtId="2" fontId="8" fillId="0" borderId="32" xfId="41" applyNumberFormat="1" applyFont="1" applyFill="1" applyBorder="1" applyAlignment="1" applyProtection="1">
      <alignment horizontal="center"/>
      <protection/>
    </xf>
    <xf numFmtId="1" fontId="7" fillId="0" borderId="33" xfId="41" applyNumberFormat="1" applyFont="1" applyFill="1" applyBorder="1" applyAlignment="1">
      <alignment horizontal="center"/>
      <protection/>
    </xf>
    <xf numFmtId="0" fontId="8" fillId="0" borderId="0" xfId="41" applyNumberFormat="1" applyFont="1" applyFill="1" applyBorder="1" applyAlignment="1" applyProtection="1">
      <alignment horizontal="center"/>
      <protection locked="0"/>
    </xf>
    <xf numFmtId="0" fontId="8" fillId="0" borderId="0" xfId="41" applyNumberFormat="1" applyFont="1" applyFill="1" applyBorder="1" applyAlignment="1" applyProtection="1">
      <alignment horizontal="center"/>
      <protection/>
    </xf>
    <xf numFmtId="0" fontId="8" fillId="0" borderId="0" xfId="41" applyNumberFormat="1" applyFont="1" applyFill="1" applyBorder="1" applyProtection="1">
      <alignment/>
      <protection/>
    </xf>
    <xf numFmtId="0" fontId="8" fillId="0" borderId="0" xfId="41" applyNumberFormat="1" applyFont="1" applyFill="1" applyBorder="1">
      <alignment/>
      <protection/>
    </xf>
    <xf numFmtId="0" fontId="8" fillId="0" borderId="11" xfId="41" applyFont="1" applyFill="1" applyBorder="1">
      <alignment/>
      <protection/>
    </xf>
    <xf numFmtId="1" fontId="8" fillId="0" borderId="28" xfId="41" applyNumberFormat="1" applyFont="1" applyFill="1" applyBorder="1" applyAlignment="1">
      <alignment horizontal="center"/>
      <protection/>
    </xf>
    <xf numFmtId="0" fontId="8" fillId="0" borderId="34" xfId="41" applyNumberFormat="1" applyFont="1" applyFill="1" applyBorder="1" applyProtection="1">
      <alignment/>
      <protection locked="0"/>
    </xf>
    <xf numFmtId="2" fontId="8" fillId="0" borderId="11" xfId="41" applyNumberFormat="1" applyFont="1" applyFill="1" applyBorder="1" applyAlignment="1" applyProtection="1">
      <alignment horizontal="center"/>
      <protection/>
    </xf>
    <xf numFmtId="0" fontId="8" fillId="0" borderId="35" xfId="41" applyFont="1" applyFill="1" applyBorder="1">
      <alignment/>
      <protection/>
    </xf>
    <xf numFmtId="0" fontId="8" fillId="0" borderId="36" xfId="41" applyNumberFormat="1" applyFont="1" applyFill="1" applyBorder="1" applyProtection="1">
      <alignment/>
      <protection locked="0"/>
    </xf>
    <xf numFmtId="0" fontId="8" fillId="0" borderId="35" xfId="41" applyNumberFormat="1" applyFont="1" applyFill="1" applyBorder="1" applyAlignment="1" applyProtection="1">
      <alignment horizontal="center"/>
      <protection locked="0"/>
    </xf>
    <xf numFmtId="0" fontId="8" fillId="0" borderId="35" xfId="41" applyNumberFormat="1" applyFont="1" applyFill="1" applyBorder="1" applyAlignment="1" applyProtection="1">
      <alignment horizontal="center"/>
      <protection/>
    </xf>
    <xf numFmtId="0" fontId="8" fillId="0" borderId="35" xfId="41" applyNumberFormat="1" applyFont="1" applyFill="1" applyBorder="1" applyProtection="1">
      <alignment/>
      <protection/>
    </xf>
    <xf numFmtId="0" fontId="8" fillId="0" borderId="35" xfId="41" applyNumberFormat="1" applyFont="1" applyFill="1" applyBorder="1">
      <alignment/>
      <protection/>
    </xf>
    <xf numFmtId="0" fontId="8" fillId="0" borderId="37" xfId="41" applyFont="1" applyFill="1" applyBorder="1">
      <alignment/>
      <protection/>
    </xf>
    <xf numFmtId="1" fontId="8" fillId="0" borderId="38" xfId="41" applyNumberFormat="1" applyFont="1" applyFill="1" applyBorder="1" applyAlignment="1" applyProtection="1">
      <alignment horizontal="center"/>
      <protection/>
    </xf>
    <xf numFmtId="2" fontId="8" fillId="0" borderId="38" xfId="41" applyNumberFormat="1" applyFont="1" applyFill="1" applyBorder="1" applyProtection="1">
      <alignment/>
      <protection/>
    </xf>
    <xf numFmtId="2" fontId="8" fillId="0" borderId="38" xfId="41" applyNumberFormat="1" applyFont="1" applyFill="1" applyBorder="1" applyAlignment="1" applyProtection="1">
      <alignment horizontal="center"/>
      <protection/>
    </xf>
    <xf numFmtId="1" fontId="8" fillId="0" borderId="39" xfId="41" applyNumberFormat="1" applyFont="1" applyFill="1" applyBorder="1" applyAlignment="1">
      <alignment horizontal="center"/>
      <protection/>
    </xf>
    <xf numFmtId="0" fontId="8" fillId="0" borderId="40" xfId="41" applyNumberFormat="1" applyFont="1" applyFill="1" applyBorder="1" applyProtection="1">
      <alignment/>
      <protection locked="0"/>
    </xf>
    <xf numFmtId="1" fontId="8" fillId="0" borderId="36" xfId="41" applyNumberFormat="1" applyFont="1" applyFill="1" applyBorder="1" applyAlignment="1" applyProtection="1">
      <alignment horizontal="center"/>
      <protection/>
    </xf>
    <xf numFmtId="2" fontId="8" fillId="0" borderId="37" xfId="41" applyNumberFormat="1" applyFont="1" applyFill="1" applyBorder="1" applyAlignment="1" applyProtection="1">
      <alignment horizontal="center"/>
      <protection/>
    </xf>
    <xf numFmtId="1" fontId="8" fillId="0" borderId="36" xfId="41" applyNumberFormat="1" applyFont="1" applyFill="1" applyBorder="1" applyAlignment="1">
      <alignment horizontal="center"/>
      <protection/>
    </xf>
    <xf numFmtId="2" fontId="8" fillId="0" borderId="41" xfId="41" applyNumberFormat="1" applyFont="1" applyFill="1" applyBorder="1" applyAlignment="1" applyProtection="1">
      <alignment horizontal="center"/>
      <protection/>
    </xf>
    <xf numFmtId="1" fontId="7" fillId="0" borderId="42" xfId="41" applyNumberFormat="1" applyFont="1" applyFill="1" applyBorder="1" applyAlignment="1">
      <alignment horizontal="center"/>
      <protection/>
    </xf>
    <xf numFmtId="0" fontId="7" fillId="0" borderId="15" xfId="41" applyNumberFormat="1" applyFont="1" applyFill="1" applyBorder="1" applyAlignment="1" applyProtection="1">
      <alignment textRotation="90"/>
      <protection locked="0"/>
    </xf>
    <xf numFmtId="0" fontId="7" fillId="0" borderId="43" xfId="41" applyNumberFormat="1" applyFont="1" applyFill="1" applyBorder="1" applyAlignment="1" applyProtection="1">
      <alignment horizontal="center" textRotation="90"/>
      <protection locked="0"/>
    </xf>
    <xf numFmtId="0" fontId="7" fillId="0" borderId="43" xfId="41" applyNumberFormat="1" applyFont="1" applyFill="1" applyBorder="1" applyAlignment="1" applyProtection="1">
      <alignment horizontal="center" textRotation="90"/>
      <protection/>
    </xf>
    <xf numFmtId="0" fontId="7" fillId="0" borderId="43" xfId="41" applyNumberFormat="1" applyFont="1" applyFill="1" applyBorder="1" applyAlignment="1" applyProtection="1">
      <alignment textRotation="90"/>
      <protection locked="0"/>
    </xf>
    <xf numFmtId="0" fontId="7" fillId="0" borderId="43" xfId="41" applyFont="1" applyFill="1" applyBorder="1" applyAlignment="1">
      <alignment textRotation="90"/>
      <protection/>
    </xf>
    <xf numFmtId="2" fontId="8" fillId="0" borderId="44" xfId="41" applyNumberFormat="1" applyFont="1" applyFill="1" applyBorder="1" applyAlignment="1" applyProtection="1">
      <alignment horizontal="center"/>
      <protection/>
    </xf>
    <xf numFmtId="1" fontId="7" fillId="0" borderId="25" xfId="41" applyNumberFormat="1" applyFont="1" applyFill="1" applyBorder="1" applyAlignment="1">
      <alignment horizontal="center"/>
      <protection/>
    </xf>
    <xf numFmtId="1" fontId="7" fillId="0" borderId="28" xfId="41" applyNumberFormat="1" applyFont="1" applyFill="1" applyBorder="1" applyAlignment="1">
      <alignment horizontal="center"/>
      <protection/>
    </xf>
    <xf numFmtId="1" fontId="8" fillId="0" borderId="45" xfId="41" applyNumberFormat="1" applyFont="1" applyFill="1" applyBorder="1" applyAlignment="1">
      <alignment horizontal="center"/>
      <protection/>
    </xf>
    <xf numFmtId="0" fontId="8" fillId="0" borderId="35" xfId="41" applyFont="1" applyFill="1" applyBorder="1" applyProtection="1">
      <alignment/>
      <protection/>
    </xf>
    <xf numFmtId="2" fontId="8" fillId="0" borderId="46" xfId="41" applyNumberFormat="1" applyFont="1" applyFill="1" applyBorder="1" applyAlignment="1" applyProtection="1">
      <alignment horizontal="center"/>
      <protection/>
    </xf>
    <xf numFmtId="1" fontId="7" fillId="0" borderId="39" xfId="41" applyNumberFormat="1" applyFont="1" applyFill="1" applyBorder="1" applyAlignment="1">
      <alignment horizontal="center"/>
      <protection/>
    </xf>
    <xf numFmtId="1" fontId="8" fillId="0" borderId="15" xfId="41" applyNumberFormat="1" applyFont="1" applyFill="1" applyBorder="1" applyAlignment="1" applyProtection="1">
      <alignment horizontal="center"/>
      <protection/>
    </xf>
    <xf numFmtId="2" fontId="8" fillId="0" borderId="43" xfId="41" applyNumberFormat="1" applyFont="1" applyFill="1" applyBorder="1" applyProtection="1">
      <alignment/>
      <protection/>
    </xf>
    <xf numFmtId="2" fontId="8" fillId="0" borderId="47" xfId="41" applyNumberFormat="1" applyFont="1" applyFill="1" applyBorder="1" applyAlignment="1" applyProtection="1">
      <alignment horizontal="center"/>
      <protection/>
    </xf>
    <xf numFmtId="1" fontId="8" fillId="0" borderId="48" xfId="41" applyNumberFormat="1" applyFont="1" applyFill="1" applyBorder="1" applyAlignment="1" applyProtection="1">
      <alignment horizontal="center"/>
      <protection/>
    </xf>
    <xf numFmtId="2" fontId="8" fillId="0" borderId="27" xfId="41" applyNumberFormat="1" applyFont="1" applyFill="1" applyBorder="1" applyAlignment="1" applyProtection="1">
      <alignment horizontal="center"/>
      <protection/>
    </xf>
    <xf numFmtId="1" fontId="8" fillId="0" borderId="27" xfId="41" applyNumberFormat="1" applyFont="1" applyFill="1" applyBorder="1" applyAlignment="1">
      <alignment horizontal="center"/>
      <protection/>
    </xf>
    <xf numFmtId="1" fontId="7" fillId="0" borderId="49" xfId="41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0" xfId="41" applyFont="1" applyFill="1" applyBorder="1">
      <alignment/>
      <protection/>
    </xf>
    <xf numFmtId="0" fontId="10" fillId="0" borderId="30" xfId="41" applyNumberFormat="1" applyFont="1" applyFill="1" applyBorder="1" applyProtection="1">
      <alignment/>
      <protection locked="0"/>
    </xf>
    <xf numFmtId="0" fontId="10" fillId="0" borderId="13" xfId="41" applyNumberFormat="1" applyFont="1" applyFill="1" applyBorder="1" applyAlignment="1" applyProtection="1">
      <alignment horizontal="center"/>
      <protection locked="0"/>
    </xf>
    <xf numFmtId="0" fontId="10" fillId="0" borderId="13" xfId="41" applyNumberFormat="1" applyFont="1" applyFill="1" applyBorder="1" applyAlignment="1" applyProtection="1">
      <alignment horizontal="center"/>
      <protection/>
    </xf>
    <xf numFmtId="0" fontId="10" fillId="0" borderId="13" xfId="41" applyNumberFormat="1" applyFont="1" applyFill="1" applyBorder="1" applyProtection="1">
      <alignment/>
      <protection/>
    </xf>
    <xf numFmtId="0" fontId="10" fillId="0" borderId="13" xfId="41" applyNumberFormat="1" applyFont="1" applyFill="1" applyBorder="1">
      <alignment/>
      <protection/>
    </xf>
    <xf numFmtId="0" fontId="10" fillId="0" borderId="13" xfId="41" applyFont="1" applyFill="1" applyBorder="1">
      <alignment/>
      <protection/>
    </xf>
    <xf numFmtId="0" fontId="10" fillId="0" borderId="26" xfId="41" applyFont="1" applyFill="1" applyBorder="1">
      <alignment/>
      <protection/>
    </xf>
    <xf numFmtId="1" fontId="10" fillId="0" borderId="10" xfId="41" applyNumberFormat="1" applyFont="1" applyFill="1" applyBorder="1" applyAlignment="1" applyProtection="1">
      <alignment horizontal="center"/>
      <protection/>
    </xf>
    <xf numFmtId="2" fontId="10" fillId="0" borderId="10" xfId="41" applyNumberFormat="1" applyFont="1" applyFill="1" applyBorder="1" applyProtection="1">
      <alignment/>
      <protection/>
    </xf>
    <xf numFmtId="2" fontId="10" fillId="0" borderId="10" xfId="41" applyNumberFormat="1" applyFont="1" applyFill="1" applyBorder="1" applyAlignment="1" applyProtection="1">
      <alignment horizontal="center"/>
      <protection/>
    </xf>
    <xf numFmtId="1" fontId="10" fillId="0" borderId="25" xfId="41" applyNumberFormat="1" applyFont="1" applyFill="1" applyBorder="1" applyAlignment="1">
      <alignment horizontal="center"/>
      <protection/>
    </xf>
    <xf numFmtId="0" fontId="10" fillId="0" borderId="50" xfId="41" applyNumberFormat="1" applyFont="1" applyFill="1" applyBorder="1" applyProtection="1">
      <alignment/>
      <protection locked="0"/>
    </xf>
    <xf numFmtId="0" fontId="10" fillId="0" borderId="0" xfId="41" applyNumberFormat="1" applyFont="1" applyFill="1" applyBorder="1" applyAlignment="1" applyProtection="1">
      <alignment horizontal="center"/>
      <protection locked="0"/>
    </xf>
    <xf numFmtId="0" fontId="10" fillId="0" borderId="0" xfId="41" applyNumberFormat="1" applyFont="1" applyFill="1" applyBorder="1" applyAlignment="1" applyProtection="1">
      <alignment horizontal="center"/>
      <protection/>
    </xf>
    <xf numFmtId="0" fontId="10" fillId="0" borderId="0" xfId="41" applyNumberFormat="1" applyFont="1" applyFill="1" applyBorder="1" applyProtection="1">
      <alignment/>
      <protection/>
    </xf>
    <xf numFmtId="0" fontId="10" fillId="0" borderId="0" xfId="41" applyNumberFormat="1" applyFont="1" applyFill="1" applyBorder="1">
      <alignment/>
      <protection/>
    </xf>
    <xf numFmtId="0" fontId="10" fillId="0" borderId="11" xfId="41" applyFont="1" applyFill="1" applyBorder="1">
      <alignment/>
      <protection/>
    </xf>
    <xf numFmtId="1" fontId="10" fillId="0" borderId="12" xfId="41" applyNumberFormat="1" applyFont="1" applyFill="1" applyBorder="1" applyAlignment="1" applyProtection="1">
      <alignment horizontal="center"/>
      <protection/>
    </xf>
    <xf numFmtId="2" fontId="10" fillId="0" borderId="12" xfId="41" applyNumberFormat="1" applyFont="1" applyFill="1" applyBorder="1" applyProtection="1">
      <alignment/>
      <protection/>
    </xf>
    <xf numFmtId="2" fontId="10" fillId="0" borderId="12" xfId="41" applyNumberFormat="1" applyFont="1" applyFill="1" applyBorder="1" applyAlignment="1" applyProtection="1">
      <alignment horizontal="center"/>
      <protection/>
    </xf>
    <xf numFmtId="1" fontId="10" fillId="0" borderId="28" xfId="41" applyNumberFormat="1" applyFont="1" applyFill="1" applyBorder="1" applyAlignment="1">
      <alignment horizontal="center"/>
      <protection/>
    </xf>
    <xf numFmtId="0" fontId="10" fillId="0" borderId="36" xfId="41" applyNumberFormat="1" applyFont="1" applyFill="1" applyBorder="1" applyProtection="1">
      <alignment/>
      <protection locked="0"/>
    </xf>
    <xf numFmtId="0" fontId="10" fillId="0" borderId="35" xfId="41" applyNumberFormat="1" applyFont="1" applyFill="1" applyBorder="1" applyAlignment="1" applyProtection="1">
      <alignment horizontal="center"/>
      <protection locked="0"/>
    </xf>
    <xf numFmtId="0" fontId="10" fillId="0" borderId="35" xfId="41" applyNumberFormat="1" applyFont="1" applyFill="1" applyBorder="1" applyAlignment="1" applyProtection="1">
      <alignment horizontal="center"/>
      <protection/>
    </xf>
    <xf numFmtId="0" fontId="10" fillId="0" borderId="35" xfId="41" applyNumberFormat="1" applyFont="1" applyFill="1" applyBorder="1" applyProtection="1">
      <alignment/>
      <protection/>
    </xf>
    <xf numFmtId="0" fontId="10" fillId="0" borderId="35" xfId="41" applyNumberFormat="1" applyFont="1" applyFill="1" applyBorder="1">
      <alignment/>
      <protection/>
    </xf>
    <xf numFmtId="0" fontId="10" fillId="0" borderId="35" xfId="41" applyFont="1" applyFill="1" applyBorder="1">
      <alignment/>
      <protection/>
    </xf>
    <xf numFmtId="0" fontId="10" fillId="0" borderId="37" xfId="41" applyFont="1" applyFill="1" applyBorder="1">
      <alignment/>
      <protection/>
    </xf>
    <xf numFmtId="1" fontId="10" fillId="0" borderId="38" xfId="41" applyNumberFormat="1" applyFont="1" applyFill="1" applyBorder="1" applyAlignment="1" applyProtection="1">
      <alignment horizontal="center"/>
      <protection/>
    </xf>
    <xf numFmtId="2" fontId="10" fillId="0" borderId="38" xfId="41" applyNumberFormat="1" applyFont="1" applyFill="1" applyBorder="1" applyProtection="1">
      <alignment/>
      <protection/>
    </xf>
    <xf numFmtId="2" fontId="10" fillId="0" borderId="38" xfId="41" applyNumberFormat="1" applyFont="1" applyFill="1" applyBorder="1" applyAlignment="1" applyProtection="1">
      <alignment horizontal="center"/>
      <protection/>
    </xf>
    <xf numFmtId="1" fontId="10" fillId="0" borderId="39" xfId="41" applyNumberFormat="1" applyFont="1" applyFill="1" applyBorder="1" applyAlignment="1">
      <alignment horizontal="center"/>
      <protection/>
    </xf>
    <xf numFmtId="0" fontId="11" fillId="0" borderId="27" xfId="41" applyFont="1" applyFill="1" applyBorder="1" applyAlignment="1">
      <alignment vertical="center"/>
      <protection/>
    </xf>
    <xf numFmtId="0" fontId="12" fillId="0" borderId="15" xfId="41" applyNumberFormat="1" applyFont="1" applyFill="1" applyBorder="1" applyAlignment="1" applyProtection="1">
      <alignment textRotation="90"/>
      <protection locked="0"/>
    </xf>
    <xf numFmtId="0" fontId="12" fillId="0" borderId="43" xfId="41" applyNumberFormat="1" applyFont="1" applyFill="1" applyBorder="1" applyAlignment="1" applyProtection="1">
      <alignment horizontal="center" textRotation="90"/>
      <protection locked="0"/>
    </xf>
    <xf numFmtId="0" fontId="12" fillId="0" borderId="43" xfId="41" applyNumberFormat="1" applyFont="1" applyFill="1" applyBorder="1" applyAlignment="1" applyProtection="1">
      <alignment horizontal="center" textRotation="90"/>
      <protection/>
    </xf>
    <xf numFmtId="0" fontId="12" fillId="0" borderId="43" xfId="41" applyNumberFormat="1" applyFont="1" applyFill="1" applyBorder="1" applyAlignment="1" applyProtection="1">
      <alignment textRotation="90"/>
      <protection locked="0"/>
    </xf>
    <xf numFmtId="0" fontId="12" fillId="0" borderId="43" xfId="41" applyFont="1" applyFill="1" applyBorder="1" applyAlignment="1">
      <alignment textRotation="90"/>
      <protection/>
    </xf>
    <xf numFmtId="0" fontId="10" fillId="0" borderId="43" xfId="41" applyFont="1" applyFill="1" applyBorder="1" applyAlignment="1">
      <alignment textRotation="90"/>
      <protection/>
    </xf>
    <xf numFmtId="0" fontId="10" fillId="0" borderId="47" xfId="41" applyFont="1" applyFill="1" applyBorder="1" applyAlignment="1">
      <alignment textRotation="90"/>
      <protection/>
    </xf>
    <xf numFmtId="164" fontId="10" fillId="0" borderId="13" xfId="41" applyNumberFormat="1" applyFont="1" applyFill="1" applyBorder="1" applyAlignment="1" applyProtection="1">
      <alignment vertical="center"/>
      <protection/>
    </xf>
    <xf numFmtId="0" fontId="12" fillId="0" borderId="16" xfId="41" applyFont="1" applyFill="1" applyBorder="1" applyProtection="1">
      <alignment/>
      <protection/>
    </xf>
    <xf numFmtId="0" fontId="12" fillId="0" borderId="17" xfId="41" applyNumberFormat="1" applyFont="1" applyFill="1" applyBorder="1" applyAlignment="1" applyProtection="1">
      <alignment horizontal="left"/>
      <protection/>
    </xf>
    <xf numFmtId="0" fontId="10" fillId="0" borderId="18" xfId="41" applyNumberFormat="1" applyFont="1" applyFill="1" applyBorder="1" applyAlignment="1" applyProtection="1">
      <alignment horizontal="center"/>
      <protection/>
    </xf>
    <xf numFmtId="0" fontId="10" fillId="0" borderId="18" xfId="41" applyNumberFormat="1" applyFont="1" applyFill="1" applyBorder="1" applyProtection="1">
      <alignment/>
      <protection/>
    </xf>
    <xf numFmtId="0" fontId="12" fillId="0" borderId="18" xfId="41" applyNumberFormat="1" applyFont="1" applyFill="1" applyBorder="1" applyAlignment="1" applyProtection="1">
      <alignment horizontal="left"/>
      <protection/>
    </xf>
    <xf numFmtId="0" fontId="12" fillId="0" borderId="18" xfId="41" applyNumberFormat="1" applyFont="1" applyFill="1" applyBorder="1" applyProtection="1">
      <alignment/>
      <protection/>
    </xf>
    <xf numFmtId="0" fontId="12" fillId="0" borderId="18" xfId="41" applyNumberFormat="1" applyFont="1" applyFill="1" applyBorder="1" applyAlignment="1" applyProtection="1">
      <alignment horizontal="center"/>
      <protection/>
    </xf>
    <xf numFmtId="0" fontId="10" fillId="0" borderId="18" xfId="41" applyFont="1" applyFill="1" applyBorder="1" applyProtection="1">
      <alignment/>
      <protection/>
    </xf>
    <xf numFmtId="1" fontId="10" fillId="0" borderId="18" xfId="41" applyNumberFormat="1" applyFont="1" applyFill="1" applyBorder="1" applyAlignment="1" applyProtection="1">
      <alignment horizontal="center"/>
      <protection/>
    </xf>
    <xf numFmtId="164" fontId="10" fillId="0" borderId="18" xfId="41" applyNumberFormat="1" applyFont="1" applyFill="1" applyBorder="1" applyProtection="1">
      <alignment/>
      <protection/>
    </xf>
    <xf numFmtId="164" fontId="10" fillId="0" borderId="16" xfId="41" applyNumberFormat="1" applyFont="1" applyFill="1" applyBorder="1" applyProtection="1">
      <alignment/>
      <protection/>
    </xf>
    <xf numFmtId="0" fontId="10" fillId="0" borderId="19" xfId="41" applyFont="1" applyFill="1" applyBorder="1" applyProtection="1">
      <alignment/>
      <protection/>
    </xf>
    <xf numFmtId="0" fontId="10" fillId="0" borderId="20" xfId="41" applyFont="1" applyFill="1" applyBorder="1" applyProtection="1">
      <alignment/>
      <protection/>
    </xf>
    <xf numFmtId="0" fontId="10" fillId="0" borderId="20" xfId="41" applyFont="1" applyFill="1" applyBorder="1">
      <alignment/>
      <protection/>
    </xf>
    <xf numFmtId="0" fontId="10" fillId="0" borderId="21" xfId="41" applyFont="1" applyFill="1" applyBorder="1">
      <alignment/>
      <protection/>
    </xf>
    <xf numFmtId="164" fontId="10" fillId="0" borderId="10" xfId="41" applyNumberFormat="1" applyFont="1" applyFill="1" applyBorder="1" applyProtection="1">
      <alignment/>
      <protection/>
    </xf>
    <xf numFmtId="164" fontId="10" fillId="0" borderId="10" xfId="41" applyNumberFormat="1" applyFont="1" applyFill="1" applyBorder="1" applyAlignment="1" applyProtection="1">
      <alignment horizontal="center"/>
      <protection/>
    </xf>
    <xf numFmtId="1" fontId="10" fillId="0" borderId="26" xfId="41" applyNumberFormat="1" applyFont="1" applyFill="1" applyBorder="1" applyAlignment="1" applyProtection="1">
      <alignment horizontal="center"/>
      <protection/>
    </xf>
    <xf numFmtId="1" fontId="12" fillId="0" borderId="22" xfId="41" applyNumberFormat="1" applyFont="1" applyFill="1" applyBorder="1" applyAlignment="1" applyProtection="1">
      <alignment horizontal="center"/>
      <protection/>
    </xf>
    <xf numFmtId="0" fontId="10" fillId="0" borderId="11" xfId="41" applyFont="1" applyFill="1" applyBorder="1" applyProtection="1">
      <alignment/>
      <protection/>
    </xf>
    <xf numFmtId="164" fontId="10" fillId="0" borderId="12" xfId="41" applyNumberFormat="1" applyFont="1" applyFill="1" applyBorder="1" applyAlignment="1" applyProtection="1">
      <alignment horizontal="center"/>
      <protection/>
    </xf>
    <xf numFmtId="1" fontId="10" fillId="0" borderId="11" xfId="41" applyNumberFormat="1" applyFont="1" applyFill="1" applyBorder="1" applyAlignment="1" applyProtection="1">
      <alignment horizontal="center"/>
      <protection/>
    </xf>
    <xf numFmtId="1" fontId="12" fillId="0" borderId="23" xfId="41" applyNumberFormat="1" applyFont="1" applyFill="1" applyBorder="1" applyAlignment="1" applyProtection="1">
      <alignment horizontal="center"/>
      <protection/>
    </xf>
    <xf numFmtId="164" fontId="10" fillId="0" borderId="14" xfId="41" applyNumberFormat="1" applyFont="1" applyFill="1" applyBorder="1" applyAlignment="1" applyProtection="1">
      <alignment horizontal="center"/>
      <protection/>
    </xf>
    <xf numFmtId="1" fontId="12" fillId="0" borderId="24" xfId="41" applyNumberFormat="1" applyFont="1" applyFill="1" applyBorder="1" applyAlignment="1" applyProtection="1">
      <alignment horizontal="center"/>
      <protection/>
    </xf>
    <xf numFmtId="1" fontId="10" fillId="0" borderId="13" xfId="41" applyNumberFormat="1" applyFont="1" applyFill="1" applyBorder="1" applyAlignment="1" applyProtection="1">
      <alignment/>
      <protection locked="0"/>
    </xf>
    <xf numFmtId="164" fontId="10" fillId="0" borderId="13" xfId="41" applyNumberFormat="1" applyFont="1" applyFill="1" applyBorder="1" applyAlignment="1" applyProtection="1">
      <alignment/>
      <protection/>
    </xf>
    <xf numFmtId="164" fontId="10" fillId="0" borderId="26" xfId="41" applyNumberFormat="1" applyFont="1" applyFill="1" applyBorder="1" applyAlignment="1" applyProtection="1">
      <alignment/>
      <protection/>
    </xf>
    <xf numFmtId="1" fontId="10" fillId="0" borderId="28" xfId="41" applyNumberFormat="1" applyFont="1" applyFill="1" applyBorder="1" applyAlignment="1">
      <alignment/>
      <protection/>
    </xf>
    <xf numFmtId="1" fontId="10" fillId="0" borderId="15" xfId="41" applyNumberFormat="1" applyFont="1" applyFill="1" applyBorder="1" applyAlignment="1" applyProtection="1">
      <alignment vertical="center"/>
      <protection/>
    </xf>
    <xf numFmtId="1" fontId="10" fillId="0" borderId="13" xfId="41" applyNumberFormat="1" applyFont="1" applyFill="1" applyBorder="1" applyAlignment="1">
      <alignment vertical="center"/>
      <protection/>
    </xf>
    <xf numFmtId="1" fontId="12" fillId="0" borderId="25" xfId="41" applyNumberFormat="1" applyFont="1" applyFill="1" applyBorder="1" applyAlignment="1">
      <alignment vertical="center"/>
      <protection/>
    </xf>
    <xf numFmtId="0" fontId="10" fillId="0" borderId="31" xfId="41" applyNumberFormat="1" applyFont="1" applyFill="1" applyBorder="1" applyProtection="1">
      <alignment/>
      <protection locked="0"/>
    </xf>
    <xf numFmtId="0" fontId="12" fillId="0" borderId="13" xfId="41" applyNumberFormat="1" applyFont="1" applyFill="1" applyBorder="1" applyAlignment="1">
      <alignment horizontal="center"/>
      <protection/>
    </xf>
    <xf numFmtId="1" fontId="10" fillId="0" borderId="30" xfId="41" applyNumberFormat="1" applyFont="1" applyFill="1" applyBorder="1" applyAlignment="1" applyProtection="1">
      <alignment horizontal="center"/>
      <protection/>
    </xf>
    <xf numFmtId="2" fontId="10" fillId="0" borderId="26" xfId="41" applyNumberFormat="1" applyFont="1" applyFill="1" applyBorder="1" applyAlignment="1" applyProtection="1">
      <alignment horizontal="center"/>
      <protection/>
    </xf>
    <xf numFmtId="1" fontId="10" fillId="0" borderId="30" xfId="41" applyNumberFormat="1" applyFont="1" applyFill="1" applyBorder="1" applyAlignment="1">
      <alignment horizontal="center"/>
      <protection/>
    </xf>
    <xf numFmtId="2" fontId="10" fillId="0" borderId="32" xfId="41" applyNumberFormat="1" applyFont="1" applyFill="1" applyBorder="1" applyAlignment="1" applyProtection="1">
      <alignment horizontal="center"/>
      <protection/>
    </xf>
    <xf numFmtId="1" fontId="12" fillId="0" borderId="44" xfId="41" applyNumberFormat="1" applyFont="1" applyFill="1" applyBorder="1" applyAlignment="1">
      <alignment horizontal="center"/>
      <protection/>
    </xf>
    <xf numFmtId="0" fontId="10" fillId="0" borderId="34" xfId="41" applyNumberFormat="1" applyFont="1" applyFill="1" applyBorder="1" applyProtection="1">
      <alignment/>
      <protection locked="0"/>
    </xf>
    <xf numFmtId="0" fontId="12" fillId="0" borderId="0" xfId="41" applyNumberFormat="1" applyFont="1" applyFill="1" applyBorder="1" applyAlignment="1">
      <alignment horizontal="center"/>
      <protection/>
    </xf>
    <xf numFmtId="1" fontId="10" fillId="0" borderId="50" xfId="41" applyNumberFormat="1" applyFont="1" applyFill="1" applyBorder="1" applyAlignment="1" applyProtection="1">
      <alignment horizontal="center"/>
      <protection/>
    </xf>
    <xf numFmtId="2" fontId="10" fillId="0" borderId="11" xfId="41" applyNumberFormat="1" applyFont="1" applyFill="1" applyBorder="1" applyAlignment="1" applyProtection="1">
      <alignment horizontal="center"/>
      <protection/>
    </xf>
    <xf numFmtId="1" fontId="10" fillId="0" borderId="50" xfId="41" applyNumberFormat="1" applyFont="1" applyFill="1" applyBorder="1" applyAlignment="1">
      <alignment horizontal="center"/>
      <protection/>
    </xf>
    <xf numFmtId="2" fontId="10" fillId="0" borderId="51" xfId="41" applyNumberFormat="1" applyFont="1" applyFill="1" applyBorder="1" applyAlignment="1" applyProtection="1">
      <alignment horizontal="center"/>
      <protection/>
    </xf>
    <xf numFmtId="1" fontId="12" fillId="0" borderId="52" xfId="41" applyNumberFormat="1" applyFont="1" applyFill="1" applyBorder="1" applyAlignment="1">
      <alignment horizontal="center"/>
      <protection/>
    </xf>
    <xf numFmtId="0" fontId="10" fillId="0" borderId="0" xfId="41" applyNumberFormat="1" applyFont="1" applyFill="1" applyBorder="1" applyAlignment="1">
      <alignment horizontal="center"/>
      <protection/>
    </xf>
    <xf numFmtId="0" fontId="10" fillId="0" borderId="40" xfId="41" applyNumberFormat="1" applyFont="1" applyFill="1" applyBorder="1" applyProtection="1">
      <alignment/>
      <protection locked="0"/>
    </xf>
    <xf numFmtId="0" fontId="12" fillId="0" borderId="35" xfId="41" applyNumberFormat="1" applyFont="1" applyFill="1" applyBorder="1" applyAlignment="1">
      <alignment horizontal="center"/>
      <protection/>
    </xf>
    <xf numFmtId="1" fontId="10" fillId="0" borderId="36" xfId="41" applyNumberFormat="1" applyFont="1" applyFill="1" applyBorder="1" applyAlignment="1" applyProtection="1">
      <alignment horizontal="center"/>
      <protection/>
    </xf>
    <xf numFmtId="2" fontId="10" fillId="0" borderId="37" xfId="41" applyNumberFormat="1" applyFont="1" applyFill="1" applyBorder="1" applyAlignment="1" applyProtection="1">
      <alignment horizontal="center"/>
      <protection/>
    </xf>
    <xf numFmtId="1" fontId="10" fillId="0" borderId="36" xfId="41" applyNumberFormat="1" applyFont="1" applyFill="1" applyBorder="1" applyAlignment="1">
      <alignment horizontal="center"/>
      <protection/>
    </xf>
    <xf numFmtId="2" fontId="10" fillId="0" borderId="41" xfId="41" applyNumberFormat="1" applyFont="1" applyFill="1" applyBorder="1" applyAlignment="1" applyProtection="1">
      <alignment horizontal="center"/>
      <protection/>
    </xf>
    <xf numFmtId="1" fontId="12" fillId="0" borderId="46" xfId="41" applyNumberFormat="1" applyFont="1" applyFill="1" applyBorder="1" applyAlignment="1">
      <alignment horizontal="center"/>
      <protection/>
    </xf>
    <xf numFmtId="1" fontId="8" fillId="0" borderId="13" xfId="41" applyNumberFormat="1" applyFont="1" applyFill="1" applyBorder="1" applyAlignment="1" applyProtection="1">
      <alignment horizontal="center"/>
      <protection locked="0"/>
    </xf>
    <xf numFmtId="164" fontId="8" fillId="0" borderId="13" xfId="41" applyNumberFormat="1" applyFont="1" applyFill="1" applyBorder="1" applyProtection="1">
      <alignment/>
      <protection/>
    </xf>
    <xf numFmtId="164" fontId="8" fillId="0" borderId="26" xfId="41" applyNumberFormat="1" applyFont="1" applyFill="1" applyBorder="1" applyAlignment="1" applyProtection="1">
      <alignment horizontal="center"/>
      <protection/>
    </xf>
    <xf numFmtId="1" fontId="53" fillId="0" borderId="33" xfId="41" applyNumberFormat="1" applyFont="1" applyFill="1" applyBorder="1" applyAlignment="1">
      <alignment horizontal="center"/>
      <protection/>
    </xf>
    <xf numFmtId="0" fontId="9" fillId="0" borderId="43" xfId="41" applyFont="1" applyFill="1" applyBorder="1">
      <alignment/>
      <protection/>
    </xf>
    <xf numFmtId="0" fontId="0" fillId="0" borderId="0" xfId="0" applyAlignment="1">
      <alignment horizontal="center"/>
    </xf>
    <xf numFmtId="0" fontId="7" fillId="0" borderId="47" xfId="41" applyFont="1" applyFill="1" applyBorder="1" applyAlignment="1">
      <alignment textRotation="90"/>
      <protection/>
    </xf>
    <xf numFmtId="0" fontId="3" fillId="0" borderId="53" xfId="41" applyFont="1" applyFill="1" applyBorder="1" applyProtection="1">
      <alignment/>
      <protection/>
    </xf>
    <xf numFmtId="0" fontId="2" fillId="0" borderId="34" xfId="41" applyFont="1" applyFill="1" applyBorder="1">
      <alignment/>
      <protection/>
    </xf>
    <xf numFmtId="0" fontId="2" fillId="0" borderId="54" xfId="41" applyFont="1" applyFill="1" applyBorder="1" applyProtection="1">
      <alignment/>
      <protection/>
    </xf>
    <xf numFmtId="0" fontId="4" fillId="0" borderId="55" xfId="41" applyFont="1" applyFill="1" applyBorder="1" applyAlignment="1">
      <alignment vertical="center"/>
      <protection/>
    </xf>
    <xf numFmtId="0" fontId="3" fillId="0" borderId="18" xfId="41" applyFont="1" applyFill="1" applyBorder="1" applyProtection="1">
      <alignment/>
      <protection/>
    </xf>
    <xf numFmtId="0" fontId="8" fillId="0" borderId="13" xfId="41" applyNumberFormat="1" applyFont="1" applyFill="1" applyBorder="1" applyProtection="1">
      <alignment/>
      <protection locked="0"/>
    </xf>
    <xf numFmtId="0" fontId="8" fillId="0" borderId="0" xfId="41" applyNumberFormat="1" applyFont="1" applyFill="1" applyBorder="1" applyProtection="1">
      <alignment/>
      <protection locked="0"/>
    </xf>
    <xf numFmtId="0" fontId="8" fillId="0" borderId="35" xfId="41" applyNumberFormat="1" applyFont="1" applyFill="1" applyBorder="1" applyProtection="1">
      <alignment/>
      <protection locked="0"/>
    </xf>
    <xf numFmtId="0" fontId="9" fillId="0" borderId="56" xfId="41" applyFont="1" applyFill="1" applyBorder="1">
      <alignment/>
      <protection/>
    </xf>
    <xf numFmtId="0" fontId="8" fillId="0" borderId="41" xfId="41" applyFont="1" applyFill="1" applyBorder="1" applyProtection="1">
      <alignment/>
      <protection/>
    </xf>
    <xf numFmtId="0" fontId="9" fillId="0" borderId="57" xfId="41" applyFont="1" applyFill="1" applyBorder="1">
      <alignment/>
      <protection/>
    </xf>
    <xf numFmtId="0" fontId="2" fillId="0" borderId="58" xfId="41" applyFont="1" applyFill="1" applyBorder="1">
      <alignment/>
      <protection/>
    </xf>
    <xf numFmtId="1" fontId="8" fillId="0" borderId="59" xfId="41" applyNumberFormat="1" applyFont="1" applyFill="1" applyBorder="1" applyAlignment="1">
      <alignment horizontal="center"/>
      <protection/>
    </xf>
    <xf numFmtId="0" fontId="4" fillId="0" borderId="60" xfId="4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0" fontId="1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" fontId="8" fillId="0" borderId="33" xfId="41" applyNumberFormat="1" applyFont="1" applyFill="1" applyBorder="1" applyAlignment="1">
      <alignment horizontal="center"/>
      <protection/>
    </xf>
    <xf numFmtId="1" fontId="8" fillId="0" borderId="61" xfId="41" applyNumberFormat="1" applyFont="1" applyFill="1" applyBorder="1" applyAlignment="1">
      <alignment horizontal="center"/>
      <protection/>
    </xf>
    <xf numFmtId="1" fontId="8" fillId="0" borderId="62" xfId="41" applyNumberFormat="1" applyFont="1" applyFill="1" applyBorder="1" applyAlignment="1" applyProtection="1">
      <alignment horizontal="center"/>
      <protection/>
    </xf>
    <xf numFmtId="2" fontId="8" fillId="0" borderId="63" xfId="41" applyNumberFormat="1" applyFont="1" applyFill="1" applyBorder="1" applyProtection="1">
      <alignment/>
      <protection/>
    </xf>
    <xf numFmtId="2" fontId="8" fillId="0" borderId="64" xfId="41" applyNumberFormat="1" applyFont="1" applyFill="1" applyBorder="1" applyAlignment="1" applyProtection="1">
      <alignment horizontal="center"/>
      <protection/>
    </xf>
    <xf numFmtId="0" fontId="8" fillId="0" borderId="65" xfId="41" applyFont="1" applyFill="1" applyBorder="1">
      <alignment/>
      <protection/>
    </xf>
    <xf numFmtId="0" fontId="3" fillId="0" borderId="18" xfId="41" applyFont="1" applyFill="1" applyBorder="1" applyAlignment="1" applyProtection="1">
      <alignment horizontal="center"/>
      <protection/>
    </xf>
    <xf numFmtId="49" fontId="3" fillId="0" borderId="18" xfId="41" applyNumberFormat="1" applyFont="1" applyFill="1" applyBorder="1" applyAlignment="1" applyProtection="1">
      <alignment horizontal="center"/>
      <protection/>
    </xf>
    <xf numFmtId="49" fontId="2" fillId="0" borderId="0" xfId="41" applyNumberFormat="1" applyFont="1" applyFill="1" applyBorder="1" applyAlignment="1">
      <alignment horizontal="center"/>
      <protection/>
    </xf>
    <xf numFmtId="49" fontId="2" fillId="0" borderId="0" xfId="41" applyNumberFormat="1" applyFont="1" applyFill="1" applyBorder="1" applyAlignment="1" applyProtection="1">
      <alignment horizontal="center"/>
      <protection/>
    </xf>
    <xf numFmtId="49" fontId="4" fillId="0" borderId="57" xfId="41" applyNumberFormat="1" applyFont="1" applyFill="1" applyBorder="1" applyAlignment="1">
      <alignment horizontal="center" vertical="center"/>
      <protection/>
    </xf>
    <xf numFmtId="49" fontId="2" fillId="0" borderId="0" xfId="41" applyNumberFormat="1" applyFont="1" applyFill="1" applyBorder="1" applyAlignment="1" applyProtection="1">
      <alignment horizontal="center"/>
      <protection locked="0"/>
    </xf>
    <xf numFmtId="49" fontId="2" fillId="0" borderId="58" xfId="41" applyNumberFormat="1" applyFont="1" applyFill="1" applyBorder="1" applyAlignment="1">
      <alignment horizontal="center"/>
      <protection/>
    </xf>
    <xf numFmtId="49" fontId="9" fillId="0" borderId="66" xfId="41" applyNumberFormat="1" applyFont="1" applyFill="1" applyBorder="1" applyAlignment="1">
      <alignment horizontal="center"/>
      <protection/>
    </xf>
    <xf numFmtId="49" fontId="9" fillId="0" borderId="57" xfId="41" applyNumberFormat="1" applyFont="1" applyFill="1" applyBorder="1" applyAlignment="1">
      <alignment horizontal="center"/>
      <protection/>
    </xf>
    <xf numFmtId="0" fontId="2" fillId="0" borderId="58" xfId="41" applyFont="1" applyFill="1" applyBorder="1" applyAlignment="1">
      <alignment horizontal="center"/>
      <protection/>
    </xf>
    <xf numFmtId="0" fontId="4" fillId="0" borderId="60" xfId="41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>
      <alignment horizontal="center"/>
      <protection/>
    </xf>
    <xf numFmtId="0" fontId="2" fillId="0" borderId="67" xfId="41" applyFont="1" applyFill="1" applyBorder="1">
      <alignment/>
      <protection/>
    </xf>
    <xf numFmtId="0" fontId="2" fillId="0" borderId="68" xfId="41" applyFont="1" applyFill="1" applyBorder="1">
      <alignment/>
      <protection/>
    </xf>
    <xf numFmtId="0" fontId="2" fillId="0" borderId="68" xfId="41" applyFont="1" applyFill="1" applyBorder="1" applyAlignment="1">
      <alignment vertical="center"/>
      <protection/>
    </xf>
    <xf numFmtId="0" fontId="2" fillId="0" borderId="68" xfId="41" applyFont="1" applyFill="1" applyBorder="1" applyAlignment="1">
      <alignment horizontal="center"/>
      <protection/>
    </xf>
    <xf numFmtId="0" fontId="2" fillId="0" borderId="69" xfId="41" applyFont="1" applyFill="1" applyBorder="1">
      <alignment/>
      <protection/>
    </xf>
    <xf numFmtId="0" fontId="2" fillId="0" borderId="69" xfId="41" applyFont="1" applyFill="1" applyBorder="1" applyAlignment="1">
      <alignment horizontal="center"/>
      <protection/>
    </xf>
    <xf numFmtId="0" fontId="2" fillId="0" borderId="0" xfId="41" applyFont="1" applyFill="1" applyBorder="1" applyAlignment="1" applyProtection="1">
      <alignment horizontal="center"/>
      <protection/>
    </xf>
    <xf numFmtId="0" fontId="4" fillId="0" borderId="70" xfId="41" applyFont="1" applyFill="1" applyBorder="1" applyAlignment="1">
      <alignment horizontal="center" vertical="center"/>
      <protection/>
    </xf>
    <xf numFmtId="0" fontId="2" fillId="0" borderId="0" xfId="41" applyFont="1" applyFill="1" applyBorder="1" applyAlignment="1" applyProtection="1">
      <alignment horizontal="center"/>
      <protection locked="0"/>
    </xf>
    <xf numFmtId="0" fontId="4" fillId="0" borderId="13" xfId="41" applyFont="1" applyFill="1" applyBorder="1" applyAlignment="1">
      <alignment horizontal="center" vertical="center"/>
      <protection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2" fontId="8" fillId="0" borderId="71" xfId="41" applyNumberFormat="1" applyFont="1" applyFill="1" applyBorder="1" applyAlignment="1" applyProtection="1">
      <alignment horizontal="center"/>
      <protection/>
    </xf>
    <xf numFmtId="2" fontId="8" fillId="0" borderId="44" xfId="41" applyNumberFormat="1" applyFont="1" applyFill="1" applyBorder="1" applyProtection="1">
      <alignment/>
      <protection/>
    </xf>
    <xf numFmtId="2" fontId="8" fillId="0" borderId="71" xfId="41" applyNumberFormat="1" applyFont="1" applyFill="1" applyBorder="1" applyProtection="1">
      <alignment/>
      <protection/>
    </xf>
    <xf numFmtId="1" fontId="8" fillId="0" borderId="44" xfId="41" applyNumberFormat="1" applyFont="1" applyFill="1" applyBorder="1" applyAlignment="1" applyProtection="1">
      <alignment horizontal="center"/>
      <protection/>
    </xf>
    <xf numFmtId="1" fontId="8" fillId="0" borderId="71" xfId="41" applyNumberFormat="1" applyFont="1" applyFill="1" applyBorder="1" applyAlignment="1" applyProtection="1">
      <alignment horizontal="center"/>
      <protection/>
    </xf>
    <xf numFmtId="0" fontId="9" fillId="0" borderId="72" xfId="41" applyFont="1" applyFill="1" applyBorder="1">
      <alignment/>
      <protection/>
    </xf>
    <xf numFmtId="0" fontId="8" fillId="0" borderId="71" xfId="41" applyFont="1" applyFill="1" applyBorder="1">
      <alignment/>
      <protection/>
    </xf>
    <xf numFmtId="1" fontId="8" fillId="0" borderId="73" xfId="41" applyNumberFormat="1" applyFont="1" applyFill="1" applyBorder="1" applyAlignment="1">
      <alignment horizontal="center"/>
      <protection/>
    </xf>
    <xf numFmtId="0" fontId="3" fillId="0" borderId="74" xfId="41" applyFont="1" applyFill="1" applyBorder="1" applyProtection="1">
      <alignment/>
      <protection/>
    </xf>
    <xf numFmtId="0" fontId="9" fillId="0" borderId="75" xfId="41" applyFont="1" applyFill="1" applyBorder="1">
      <alignment/>
      <protection/>
    </xf>
    <xf numFmtId="0" fontId="8" fillId="0" borderId="32" xfId="41" applyFont="1" applyFill="1" applyBorder="1">
      <alignment/>
      <protection/>
    </xf>
    <xf numFmtId="0" fontId="2" fillId="0" borderId="10" xfId="41" applyFont="1" applyFill="1" applyBorder="1" applyAlignment="1">
      <alignment horizontal="center"/>
      <protection/>
    </xf>
    <xf numFmtId="49" fontId="2" fillId="0" borderId="10" xfId="41" applyNumberFormat="1" applyFont="1" applyFill="1" applyBorder="1" applyAlignment="1">
      <alignment horizontal="center"/>
      <protection/>
    </xf>
    <xf numFmtId="0" fontId="8" fillId="0" borderId="76" xfId="41" applyNumberFormat="1" applyFont="1" applyFill="1" applyBorder="1" applyProtection="1">
      <alignment/>
      <protection locked="0"/>
    </xf>
    <xf numFmtId="0" fontId="8" fillId="0" borderId="65" xfId="41" applyNumberFormat="1" applyFont="1" applyFill="1" applyBorder="1" applyAlignment="1" applyProtection="1">
      <alignment horizontal="center"/>
      <protection locked="0"/>
    </xf>
    <xf numFmtId="1" fontId="8" fillId="0" borderId="77" xfId="41" applyNumberFormat="1" applyFont="1" applyFill="1" applyBorder="1" applyAlignment="1" applyProtection="1">
      <alignment horizontal="center"/>
      <protection/>
    </xf>
    <xf numFmtId="2" fontId="8" fillId="0" borderId="77" xfId="41" applyNumberFormat="1" applyFont="1" applyFill="1" applyBorder="1" applyAlignment="1" applyProtection="1">
      <alignment horizontal="center"/>
      <protection/>
    </xf>
    <xf numFmtId="0" fontId="8" fillId="0" borderId="78" xfId="41" applyNumberFormat="1" applyFont="1" applyFill="1" applyBorder="1" applyProtection="1">
      <alignment/>
      <protection locked="0"/>
    </xf>
    <xf numFmtId="1" fontId="8" fillId="0" borderId="76" xfId="41" applyNumberFormat="1" applyFont="1" applyFill="1" applyBorder="1" applyAlignment="1" applyProtection="1">
      <alignment horizontal="center"/>
      <protection/>
    </xf>
    <xf numFmtId="2" fontId="8" fillId="0" borderId="79" xfId="41" applyNumberFormat="1" applyFont="1" applyFill="1" applyBorder="1" applyAlignment="1" applyProtection="1">
      <alignment horizontal="center"/>
      <protection/>
    </xf>
    <xf numFmtId="1" fontId="8" fillId="0" borderId="76" xfId="41" applyNumberFormat="1" applyFont="1" applyFill="1" applyBorder="1" applyAlignment="1">
      <alignment horizontal="center"/>
      <protection/>
    </xf>
    <xf numFmtId="1" fontId="7" fillId="0" borderId="45" xfId="41" applyNumberFormat="1" applyFont="1" applyFill="1" applyBorder="1" applyAlignment="1">
      <alignment horizontal="center"/>
      <protection/>
    </xf>
    <xf numFmtId="2" fontId="8" fillId="0" borderId="30" xfId="41" applyNumberFormat="1" applyFont="1" applyFill="1" applyBorder="1" applyAlignment="1" applyProtection="1">
      <alignment horizontal="center"/>
      <protection/>
    </xf>
    <xf numFmtId="0" fontId="2" fillId="0" borderId="72" xfId="41" applyFont="1" applyFill="1" applyBorder="1">
      <alignment/>
      <protection/>
    </xf>
    <xf numFmtId="0" fontId="9" fillId="0" borderId="80" xfId="41" applyFont="1" applyFill="1" applyBorder="1">
      <alignment/>
      <protection/>
    </xf>
    <xf numFmtId="0" fontId="7" fillId="0" borderId="62" xfId="41" applyNumberFormat="1" applyFont="1" applyFill="1" applyBorder="1" applyAlignment="1" applyProtection="1">
      <alignment textRotation="90"/>
      <protection locked="0"/>
    </xf>
    <xf numFmtId="0" fontId="7" fillId="0" borderId="63" xfId="41" applyNumberFormat="1" applyFont="1" applyFill="1" applyBorder="1" applyAlignment="1" applyProtection="1">
      <alignment horizontal="center" textRotation="90"/>
      <protection locked="0"/>
    </xf>
    <xf numFmtId="0" fontId="7" fillId="0" borderId="63" xfId="41" applyNumberFormat="1" applyFont="1" applyFill="1" applyBorder="1" applyAlignment="1" applyProtection="1">
      <alignment horizontal="center" textRotation="90"/>
      <protection/>
    </xf>
    <xf numFmtId="0" fontId="7" fillId="0" borderId="63" xfId="41" applyNumberFormat="1" applyFont="1" applyFill="1" applyBorder="1" applyAlignment="1" applyProtection="1">
      <alignment textRotation="90"/>
      <protection locked="0"/>
    </xf>
    <xf numFmtId="0" fontId="7" fillId="0" borderId="63" xfId="41" applyFont="1" applyFill="1" applyBorder="1" applyAlignment="1">
      <alignment textRotation="90"/>
      <protection/>
    </xf>
    <xf numFmtId="164" fontId="8" fillId="0" borderId="0" xfId="41" applyNumberFormat="1" applyFont="1" applyFill="1" applyBorder="1" applyProtection="1">
      <alignment/>
      <protection/>
    </xf>
    <xf numFmtId="164" fontId="8" fillId="0" borderId="11" xfId="41" applyNumberFormat="1" applyFont="1" applyFill="1" applyBorder="1" applyAlignment="1" applyProtection="1">
      <alignment horizontal="center"/>
      <protection/>
    </xf>
    <xf numFmtId="0" fontId="0" fillId="0" borderId="81" xfId="0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8" fillId="0" borderId="13" xfId="41" applyFont="1" applyFill="1" applyBorder="1" applyProtection="1">
      <alignment/>
      <protection locked="0"/>
    </xf>
    <xf numFmtId="0" fontId="8" fillId="0" borderId="26" xfId="41" applyFont="1" applyFill="1" applyBorder="1" applyProtection="1">
      <alignment/>
      <protection locked="0"/>
    </xf>
    <xf numFmtId="2" fontId="8" fillId="0" borderId="10" xfId="41" applyNumberFormat="1" applyFont="1" applyFill="1" applyBorder="1" applyProtection="1">
      <alignment/>
      <protection locked="0"/>
    </xf>
    <xf numFmtId="2" fontId="8" fillId="0" borderId="10" xfId="41" applyNumberFormat="1" applyFont="1" applyFill="1" applyBorder="1" applyAlignment="1" applyProtection="1">
      <alignment horizontal="center"/>
      <protection locked="0"/>
    </xf>
    <xf numFmtId="0" fontId="7" fillId="0" borderId="13" xfId="41" applyNumberFormat="1" applyFont="1" applyFill="1" applyBorder="1" applyAlignment="1" applyProtection="1">
      <alignment horizontal="center"/>
      <protection locked="0"/>
    </xf>
    <xf numFmtId="0" fontId="0" fillId="0" borderId="82" xfId="0" applyFont="1" applyFill="1" applyBorder="1" applyAlignment="1" applyProtection="1">
      <alignment/>
      <protection locked="0"/>
    </xf>
    <xf numFmtId="0" fontId="8" fillId="0" borderId="0" xfId="41" applyFont="1" applyFill="1" applyBorder="1" applyProtection="1">
      <alignment/>
      <protection locked="0"/>
    </xf>
    <xf numFmtId="0" fontId="8" fillId="0" borderId="11" xfId="41" applyFont="1" applyFill="1" applyBorder="1" applyProtection="1">
      <alignment/>
      <protection locked="0"/>
    </xf>
    <xf numFmtId="0" fontId="7" fillId="0" borderId="0" xfId="41" applyNumberFormat="1" applyFont="1" applyFill="1" applyBorder="1" applyAlignment="1" applyProtection="1">
      <alignment horizontal="center"/>
      <protection locked="0"/>
    </xf>
    <xf numFmtId="0" fontId="0" fillId="0" borderId="82" xfId="0" applyFill="1" applyBorder="1" applyAlignment="1" applyProtection="1">
      <alignment/>
      <protection locked="0"/>
    </xf>
    <xf numFmtId="0" fontId="8" fillId="0" borderId="34" xfId="41" applyFont="1" applyFill="1" applyBorder="1" applyProtection="1">
      <alignment/>
      <protection locked="0"/>
    </xf>
    <xf numFmtId="0" fontId="8" fillId="0" borderId="40" xfId="41" applyFont="1" applyFill="1" applyBorder="1" applyProtection="1">
      <alignment/>
      <protection locked="0"/>
    </xf>
    <xf numFmtId="0" fontId="8" fillId="0" borderId="46" xfId="41" applyFont="1" applyFill="1" applyBorder="1" applyAlignment="1" applyProtection="1">
      <alignment horizontal="center"/>
      <protection locked="0"/>
    </xf>
    <xf numFmtId="0" fontId="8" fillId="0" borderId="35" xfId="41" applyFont="1" applyFill="1" applyBorder="1" applyProtection="1">
      <alignment/>
      <protection locked="0"/>
    </xf>
    <xf numFmtId="0" fontId="8" fillId="0" borderId="37" xfId="41" applyFont="1" applyFill="1" applyBorder="1" applyProtection="1">
      <alignment/>
      <protection locked="0"/>
    </xf>
    <xf numFmtId="2" fontId="8" fillId="0" borderId="38" xfId="41" applyNumberFormat="1" applyFont="1" applyFill="1" applyBorder="1" applyProtection="1">
      <alignment/>
      <protection locked="0"/>
    </xf>
    <xf numFmtId="2" fontId="8" fillId="0" borderId="38" xfId="41" applyNumberFormat="1" applyFont="1" applyFill="1" applyBorder="1" applyAlignment="1" applyProtection="1">
      <alignment horizontal="center"/>
      <protection locked="0"/>
    </xf>
    <xf numFmtId="0" fontId="7" fillId="0" borderId="35" xfId="41" applyNumberFormat="1" applyFont="1" applyFill="1" applyBorder="1" applyAlignment="1" applyProtection="1">
      <alignment horizontal="center"/>
      <protection locked="0"/>
    </xf>
    <xf numFmtId="49" fontId="8" fillId="0" borderId="46" xfId="41" applyNumberFormat="1" applyFont="1" applyFill="1" applyBorder="1" applyAlignment="1" applyProtection="1">
      <alignment horizontal="center"/>
      <protection locked="0"/>
    </xf>
    <xf numFmtId="0" fontId="0" fillId="0" borderId="82" xfId="0" applyFont="1" applyFill="1" applyBorder="1" applyAlignment="1" applyProtection="1">
      <alignment horizontal="left"/>
      <protection locked="0"/>
    </xf>
    <xf numFmtId="0" fontId="0" fillId="0" borderId="83" xfId="0" applyFont="1" applyFill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2" fillId="0" borderId="84" xfId="41" applyFont="1" applyFill="1" applyBorder="1" applyProtection="1">
      <alignment/>
      <protection locked="0"/>
    </xf>
    <xf numFmtId="0" fontId="8" fillId="0" borderId="65" xfId="41" applyNumberFormat="1" applyFont="1" applyFill="1" applyBorder="1" applyProtection="1">
      <alignment/>
      <protection locked="0"/>
    </xf>
    <xf numFmtId="0" fontId="8" fillId="0" borderId="65" xfId="41" applyFont="1" applyFill="1" applyBorder="1" applyProtection="1">
      <alignment/>
      <protection locked="0"/>
    </xf>
    <xf numFmtId="0" fontId="8" fillId="0" borderId="79" xfId="41" applyFont="1" applyFill="1" applyBorder="1" applyProtection="1">
      <alignment/>
      <protection locked="0"/>
    </xf>
    <xf numFmtId="164" fontId="8" fillId="0" borderId="0" xfId="41" applyNumberFormat="1" applyFont="1" applyFill="1" applyBorder="1" applyProtection="1">
      <alignment/>
      <protection locked="0"/>
    </xf>
    <xf numFmtId="49" fontId="8" fillId="0" borderId="41" xfId="41" applyNumberFormat="1" applyFont="1" applyFill="1" applyBorder="1" applyAlignment="1" applyProtection="1">
      <alignment horizontal="center"/>
      <protection locked="0"/>
    </xf>
    <xf numFmtId="2" fontId="8" fillId="0" borderId="43" xfId="41" applyNumberFormat="1" applyFont="1" applyFill="1" applyBorder="1" applyProtection="1">
      <alignment/>
      <protection locked="0"/>
    </xf>
    <xf numFmtId="2" fontId="8" fillId="0" borderId="77" xfId="41" applyNumberFormat="1" applyFont="1" applyFill="1" applyBorder="1" applyProtection="1">
      <alignment/>
      <protection locked="0"/>
    </xf>
    <xf numFmtId="0" fontId="7" fillId="0" borderId="65" xfId="41" applyNumberFormat="1" applyFont="1" applyFill="1" applyBorder="1" applyAlignment="1" applyProtection="1">
      <alignment horizontal="center"/>
      <protection locked="0"/>
    </xf>
    <xf numFmtId="2" fontId="8" fillId="0" borderId="27" xfId="41" applyNumberFormat="1" applyFont="1" applyFill="1" applyBorder="1" applyAlignment="1" applyProtection="1">
      <alignment horizontal="center"/>
      <protection locked="0"/>
    </xf>
    <xf numFmtId="2" fontId="8" fillId="0" borderId="77" xfId="41" applyNumberFormat="1" applyFont="1" applyFill="1" applyBorder="1" applyAlignment="1" applyProtection="1">
      <alignment horizontal="center"/>
      <protection locked="0"/>
    </xf>
    <xf numFmtId="0" fontId="0" fillId="0" borderId="81" xfId="0" applyFont="1" applyFill="1" applyBorder="1" applyAlignment="1" applyProtection="1">
      <alignment horizontal="left"/>
      <protection locked="0"/>
    </xf>
    <xf numFmtId="0" fontId="0" fillId="0" borderId="85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35" xfId="41" applyFont="1" applyFill="1" applyBorder="1" applyAlignment="1" applyProtection="1">
      <alignment horizontal="center"/>
      <protection locked="0"/>
    </xf>
    <xf numFmtId="0" fontId="3" fillId="0" borderId="86" xfId="41" applyNumberFormat="1" applyFont="1" applyFill="1" applyBorder="1" applyAlignment="1" applyProtection="1">
      <alignment horizontal="left"/>
      <protection/>
    </xf>
    <xf numFmtId="0" fontId="7" fillId="0" borderId="80" xfId="41" applyNumberFormat="1" applyFont="1" applyFill="1" applyBorder="1" applyAlignment="1" applyProtection="1">
      <alignment textRotation="90"/>
      <protection locked="0"/>
    </xf>
    <xf numFmtId="0" fontId="8" fillId="0" borderId="72" xfId="41" applyNumberFormat="1" applyFont="1" applyFill="1" applyBorder="1" applyProtection="1">
      <alignment/>
      <protection locked="0"/>
    </xf>
    <xf numFmtId="1" fontId="8" fillId="0" borderId="12" xfId="41" applyNumberFormat="1" applyFont="1" applyFill="1" applyBorder="1" applyAlignment="1" applyProtection="1">
      <alignment horizontal="center"/>
      <protection/>
    </xf>
    <xf numFmtId="1" fontId="8" fillId="0" borderId="87" xfId="41" applyNumberFormat="1" applyFont="1" applyFill="1" applyBorder="1" applyAlignment="1">
      <alignment horizontal="center"/>
      <protection/>
    </xf>
    <xf numFmtId="0" fontId="8" fillId="0" borderId="88" xfId="41" applyNumberFormat="1" applyFont="1" applyFill="1" applyBorder="1" applyProtection="1">
      <alignment/>
      <protection locked="0"/>
    </xf>
    <xf numFmtId="0" fontId="8" fillId="0" borderId="65" xfId="41" applyNumberFormat="1" applyFont="1" applyFill="1" applyBorder="1" applyAlignment="1" applyProtection="1">
      <alignment horizontal="center"/>
      <protection/>
    </xf>
    <xf numFmtId="0" fontId="8" fillId="0" borderId="65" xfId="41" applyNumberFormat="1" applyFont="1" applyFill="1" applyBorder="1" applyProtection="1">
      <alignment/>
      <protection/>
    </xf>
    <xf numFmtId="0" fontId="8" fillId="0" borderId="65" xfId="41" applyNumberFormat="1" applyFont="1" applyFill="1" applyBorder="1">
      <alignment/>
      <protection/>
    </xf>
    <xf numFmtId="0" fontId="8" fillId="0" borderId="79" xfId="41" applyFont="1" applyFill="1" applyBorder="1">
      <alignment/>
      <protection/>
    </xf>
    <xf numFmtId="2" fontId="8" fillId="0" borderId="77" xfId="41" applyNumberFormat="1" applyFont="1" applyFill="1" applyBorder="1" applyProtection="1">
      <alignment/>
      <protection/>
    </xf>
    <xf numFmtId="2" fontId="8" fillId="0" borderId="76" xfId="41" applyNumberFormat="1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 locked="0"/>
    </xf>
    <xf numFmtId="0" fontId="2" fillId="0" borderId="51" xfId="41" applyFont="1" applyFill="1" applyBorder="1" applyAlignment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49" fontId="0" fillId="0" borderId="58" xfId="41" applyNumberFormat="1" applyFont="1" applyFill="1" applyBorder="1" applyAlignment="1" applyProtection="1">
      <alignment horizontal="center"/>
      <protection locked="0"/>
    </xf>
    <xf numFmtId="49" fontId="0" fillId="0" borderId="88" xfId="4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8" fillId="0" borderId="51" xfId="41" applyNumberFormat="1" applyFont="1" applyFill="1" applyBorder="1" applyAlignment="1" applyProtection="1">
      <alignment horizontal="center"/>
      <protection/>
    </xf>
    <xf numFmtId="1" fontId="8" fillId="0" borderId="50" xfId="41" applyNumberFormat="1" applyFont="1" applyFill="1" applyBorder="1" applyAlignment="1" applyProtection="1">
      <alignment horizontal="center"/>
      <protection/>
    </xf>
    <xf numFmtId="2" fontId="8" fillId="0" borderId="12" xfId="41" applyNumberFormat="1" applyFont="1" applyFill="1" applyBorder="1" applyAlignment="1" applyProtection="1">
      <alignment horizontal="center"/>
      <protection locked="0"/>
    </xf>
    <xf numFmtId="1" fontId="8" fillId="0" borderId="50" xfId="41" applyNumberFormat="1" applyFont="1" applyFill="1" applyBorder="1" applyAlignment="1">
      <alignment horizontal="center"/>
      <protection/>
    </xf>
    <xf numFmtId="1" fontId="7" fillId="0" borderId="87" xfId="41" applyNumberFormat="1" applyFont="1" applyFill="1" applyBorder="1" applyAlignment="1">
      <alignment horizontal="center"/>
      <protection/>
    </xf>
    <xf numFmtId="2" fontId="8" fillId="0" borderId="12" xfId="41" applyNumberFormat="1" applyFont="1" applyFill="1" applyBorder="1" applyProtection="1">
      <alignment/>
      <protection locked="0"/>
    </xf>
    <xf numFmtId="2" fontId="8" fillId="0" borderId="12" xfId="41" applyNumberFormat="1" applyFont="1" applyFill="1" applyBorder="1" applyAlignment="1" applyProtection="1">
      <alignment horizontal="center"/>
      <protection/>
    </xf>
    <xf numFmtId="1" fontId="53" fillId="0" borderId="87" xfId="41" applyNumberFormat="1" applyFont="1" applyFill="1" applyBorder="1" applyAlignment="1">
      <alignment horizontal="center"/>
      <protection/>
    </xf>
    <xf numFmtId="0" fontId="8" fillId="0" borderId="52" xfId="41" applyFont="1" applyFill="1" applyBorder="1" applyAlignment="1" applyProtection="1">
      <alignment horizontal="center"/>
      <protection locked="0"/>
    </xf>
    <xf numFmtId="0" fontId="0" fillId="0" borderId="81" xfId="0" applyFont="1" applyFill="1" applyBorder="1" applyAlignment="1" applyProtection="1">
      <alignment/>
      <protection locked="0"/>
    </xf>
    <xf numFmtId="0" fontId="0" fillId="0" borderId="82" xfId="41" applyFont="1" applyFill="1" applyBorder="1">
      <alignment/>
      <protection/>
    </xf>
    <xf numFmtId="1" fontId="53" fillId="0" borderId="87" xfId="41" applyNumberFormat="1" applyFont="1" applyFill="1" applyBorder="1" applyAlignment="1">
      <alignment horizontal="center"/>
      <protection/>
    </xf>
    <xf numFmtId="0" fontId="0" fillId="0" borderId="52" xfId="0" applyFill="1" applyBorder="1" applyAlignment="1" applyProtection="1">
      <alignment horizontal="center"/>
      <protection locked="0"/>
    </xf>
    <xf numFmtId="1" fontId="2" fillId="0" borderId="12" xfId="41" applyNumberFormat="1" applyFont="1" applyFill="1" applyBorder="1" applyAlignment="1" applyProtection="1">
      <alignment horizontal="center"/>
      <protection/>
    </xf>
    <xf numFmtId="49" fontId="2" fillId="0" borderId="52" xfId="41" applyNumberFormat="1" applyFont="1" applyFill="1" applyBorder="1" applyAlignment="1">
      <alignment horizontal="center"/>
      <protection/>
    </xf>
    <xf numFmtId="49" fontId="8" fillId="0" borderId="52" xfId="41" applyNumberFormat="1" applyFont="1" applyFill="1" applyBorder="1" applyAlignment="1" applyProtection="1">
      <alignment horizontal="center"/>
      <protection locked="0"/>
    </xf>
    <xf numFmtId="0" fontId="10" fillId="0" borderId="81" xfId="0" applyFont="1" applyFill="1" applyBorder="1" applyAlignment="1" applyProtection="1">
      <alignment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13" xfId="41" applyNumberFormat="1" applyFont="1" applyFill="1" applyBorder="1" applyProtection="1">
      <alignment/>
      <protection locked="0"/>
    </xf>
    <xf numFmtId="0" fontId="10" fillId="0" borderId="13" xfId="41" applyFont="1" applyFill="1" applyBorder="1" applyProtection="1">
      <alignment/>
      <protection locked="0"/>
    </xf>
    <xf numFmtId="2" fontId="10" fillId="0" borderId="10" xfId="41" applyNumberFormat="1" applyFont="1" applyFill="1" applyBorder="1" applyProtection="1">
      <alignment/>
      <protection locked="0"/>
    </xf>
    <xf numFmtId="0" fontId="12" fillId="0" borderId="13" xfId="41" applyNumberFormat="1" applyFont="1" applyFill="1" applyBorder="1" applyAlignment="1" applyProtection="1">
      <alignment horizontal="center"/>
      <protection locked="0"/>
    </xf>
    <xf numFmtId="2" fontId="10" fillId="0" borderId="10" xfId="41" applyNumberFormat="1" applyFont="1" applyFill="1" applyBorder="1" applyAlignment="1" applyProtection="1">
      <alignment horizontal="center"/>
      <protection locked="0"/>
    </xf>
    <xf numFmtId="0" fontId="10" fillId="0" borderId="82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0" xfId="41" applyNumberFormat="1" applyFont="1" applyFill="1" applyBorder="1" applyProtection="1">
      <alignment/>
      <protection locked="0"/>
    </xf>
    <xf numFmtId="0" fontId="10" fillId="0" borderId="0" xfId="41" applyFont="1" applyFill="1" applyBorder="1" applyProtection="1">
      <alignment/>
      <protection locked="0"/>
    </xf>
    <xf numFmtId="2" fontId="10" fillId="0" borderId="12" xfId="41" applyNumberFormat="1" applyFont="1" applyFill="1" applyBorder="1" applyProtection="1">
      <alignment/>
      <protection locked="0"/>
    </xf>
    <xf numFmtId="0" fontId="12" fillId="0" borderId="0" xfId="41" applyNumberFormat="1" applyFont="1" applyFill="1" applyBorder="1" applyAlignment="1" applyProtection="1">
      <alignment horizontal="center"/>
      <protection locked="0"/>
    </xf>
    <xf numFmtId="2" fontId="10" fillId="0" borderId="12" xfId="41" applyNumberFormat="1" applyFont="1" applyFill="1" applyBorder="1" applyAlignment="1" applyProtection="1">
      <alignment horizontal="center"/>
      <protection locked="0"/>
    </xf>
    <xf numFmtId="1" fontId="54" fillId="0" borderId="87" xfId="41" applyNumberFormat="1" applyFont="1" applyFill="1" applyBorder="1" applyAlignment="1">
      <alignment horizontal="center"/>
      <protection/>
    </xf>
    <xf numFmtId="1" fontId="12" fillId="0" borderId="87" xfId="41" applyNumberFormat="1" applyFont="1" applyFill="1" applyBorder="1" applyAlignment="1">
      <alignment horizontal="center"/>
      <protection/>
    </xf>
    <xf numFmtId="0" fontId="10" fillId="0" borderId="34" xfId="0" applyFont="1" applyFill="1" applyBorder="1" applyAlignment="1" applyProtection="1">
      <alignment/>
      <protection locked="0"/>
    </xf>
    <xf numFmtId="0" fontId="0" fillId="0" borderId="52" xfId="41" applyFont="1" applyFill="1" applyBorder="1" applyAlignment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 locked="0"/>
    </xf>
    <xf numFmtId="1" fontId="12" fillId="0" borderId="33" xfId="41" applyNumberFormat="1" applyFont="1" applyFill="1" applyBorder="1" applyAlignment="1">
      <alignment horizontal="center"/>
      <protection/>
    </xf>
    <xf numFmtId="0" fontId="2" fillId="0" borderId="89" xfId="41" applyFont="1" applyFill="1" applyBorder="1" applyAlignment="1" applyProtection="1">
      <alignment horizontal="center"/>
      <protection/>
    </xf>
    <xf numFmtId="0" fontId="8" fillId="0" borderId="50" xfId="41" applyNumberFormat="1" applyFont="1" applyFill="1" applyBorder="1" applyProtection="1">
      <alignment/>
      <protection locked="0"/>
    </xf>
    <xf numFmtId="1" fontId="53" fillId="0" borderId="87" xfId="41" applyNumberFormat="1" applyFont="1" applyFill="1" applyBorder="1" applyAlignment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 locked="0"/>
    </xf>
    <xf numFmtId="0" fontId="8" fillId="0" borderId="89" xfId="41" applyFont="1" applyFill="1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8" fillId="0" borderId="51" xfId="41" applyNumberFormat="1" applyFont="1" applyFill="1" applyBorder="1" applyProtection="1">
      <alignment/>
      <protection locked="0"/>
    </xf>
    <xf numFmtId="0" fontId="0" fillId="0" borderId="52" xfId="41" applyFont="1" applyFill="1" applyBorder="1" applyAlignment="1" applyProtection="1">
      <alignment horizontal="center"/>
      <protection locked="0"/>
    </xf>
    <xf numFmtId="0" fontId="2" fillId="0" borderId="51" xfId="41" applyFont="1" applyFill="1" applyBorder="1" applyAlignment="1" applyProtection="1">
      <alignment horizontal="center"/>
      <protection locked="0"/>
    </xf>
    <xf numFmtId="0" fontId="2" fillId="0" borderId="52" xfId="41" applyFont="1" applyFill="1" applyBorder="1" applyAlignment="1" applyProtection="1">
      <alignment horizontal="center"/>
      <protection locked="0"/>
    </xf>
    <xf numFmtId="0" fontId="0" fillId="0" borderId="34" xfId="41" applyFont="1" applyFill="1" applyBorder="1" applyProtection="1">
      <alignment/>
      <protection locked="0"/>
    </xf>
    <xf numFmtId="49" fontId="0" fillId="0" borderId="89" xfId="41" applyNumberFormat="1" applyFont="1" applyFill="1" applyBorder="1" applyAlignment="1" applyProtection="1">
      <alignment horizontal="center"/>
      <protection locked="0"/>
    </xf>
    <xf numFmtId="2" fontId="8" fillId="0" borderId="52" xfId="41" applyNumberFormat="1" applyFont="1" applyFill="1" applyBorder="1" applyAlignment="1" applyProtection="1">
      <alignment horizontal="center"/>
      <protection/>
    </xf>
    <xf numFmtId="49" fontId="2" fillId="0" borderId="51" xfId="41" applyNumberFormat="1" applyFont="1" applyFill="1" applyBorder="1" applyAlignment="1" applyProtection="1">
      <alignment horizontal="center"/>
      <protection locked="0"/>
    </xf>
    <xf numFmtId="49" fontId="0" fillId="0" borderId="51" xfId="41" applyNumberFormat="1" applyFont="1" applyFill="1" applyBorder="1" applyAlignment="1" applyProtection="1">
      <alignment horizontal="center"/>
      <protection locked="0"/>
    </xf>
    <xf numFmtId="49" fontId="8" fillId="0" borderId="51" xfId="41" applyNumberFormat="1" applyFont="1" applyFill="1" applyBorder="1" applyAlignment="1" applyProtection="1">
      <alignment horizontal="center"/>
      <protection locked="0"/>
    </xf>
    <xf numFmtId="0" fontId="8" fillId="0" borderId="75" xfId="41" applyFont="1" applyFill="1" applyBorder="1">
      <alignment/>
      <protection/>
    </xf>
    <xf numFmtId="49" fontId="8" fillId="0" borderId="51" xfId="41" applyNumberFormat="1" applyFont="1" applyFill="1" applyBorder="1" applyAlignment="1">
      <alignment horizontal="center"/>
      <protection/>
    </xf>
    <xf numFmtId="2" fontId="8" fillId="0" borderId="12" xfId="41" applyNumberFormat="1" applyFont="1" applyFill="1" applyBorder="1" applyProtection="1">
      <alignment/>
      <protection/>
    </xf>
    <xf numFmtId="2" fontId="8" fillId="0" borderId="50" xfId="41" applyNumberFormat="1" applyFont="1" applyFill="1" applyBorder="1" applyAlignment="1" applyProtection="1">
      <alignment horizontal="center"/>
      <protection/>
    </xf>
    <xf numFmtId="0" fontId="2" fillId="0" borderId="51" xfId="41" applyFont="1" applyFill="1" applyBorder="1">
      <alignment/>
      <protection/>
    </xf>
    <xf numFmtId="1" fontId="8" fillId="0" borderId="50" xfId="41" applyNumberFormat="1" applyFont="1" applyFill="1" applyBorder="1" applyAlignment="1" applyProtection="1">
      <alignment horizontal="center"/>
      <protection locked="0"/>
    </xf>
    <xf numFmtId="0" fontId="8" fillId="0" borderId="51" xfId="41" applyFont="1" applyFill="1" applyBorder="1">
      <alignment/>
      <protection/>
    </xf>
    <xf numFmtId="0" fontId="2" fillId="0" borderId="52" xfId="41" applyFont="1" applyFill="1" applyBorder="1" applyAlignment="1">
      <alignment horizontal="center"/>
      <protection/>
    </xf>
    <xf numFmtId="1" fontId="8" fillId="0" borderId="52" xfId="41" applyNumberFormat="1" applyFont="1" applyFill="1" applyBorder="1" applyAlignment="1" applyProtection="1">
      <alignment horizontal="center"/>
      <protection/>
    </xf>
    <xf numFmtId="2" fontId="8" fillId="0" borderId="52" xfId="41" applyNumberFormat="1" applyFont="1" applyFill="1" applyBorder="1" applyProtection="1">
      <alignment/>
      <protection/>
    </xf>
    <xf numFmtId="0" fontId="0" fillId="0" borderId="51" xfId="0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52" xfId="41" applyFont="1" applyFill="1" applyBorder="1" applyAlignment="1">
      <alignment horizontal="center"/>
      <protection/>
    </xf>
    <xf numFmtId="0" fontId="8" fillId="0" borderId="52" xfId="41" applyFont="1" applyFill="1" applyBorder="1">
      <alignment/>
      <protection/>
    </xf>
    <xf numFmtId="0" fontId="9" fillId="0" borderId="65" xfId="41" applyFont="1" applyFill="1" applyBorder="1">
      <alignment/>
      <protection/>
    </xf>
    <xf numFmtId="0" fontId="9" fillId="0" borderId="71" xfId="41" applyFont="1" applyFill="1" applyBorder="1">
      <alignment/>
      <protection/>
    </xf>
    <xf numFmtId="0" fontId="8" fillId="0" borderId="89" xfId="41" applyFont="1" applyFill="1" applyBorder="1" applyAlignment="1">
      <alignment horizontal="center"/>
      <protection/>
    </xf>
    <xf numFmtId="0" fontId="0" fillId="0" borderId="89" xfId="0" applyBorder="1" applyAlignment="1">
      <alignment horizontal="center"/>
    </xf>
    <xf numFmtId="164" fontId="8" fillId="0" borderId="51" xfId="41" applyNumberFormat="1" applyFont="1" applyFill="1" applyBorder="1">
      <alignment/>
      <protection/>
    </xf>
    <xf numFmtId="0" fontId="0" fillId="0" borderId="52" xfId="0" applyBorder="1" applyAlignment="1">
      <alignment/>
    </xf>
    <xf numFmtId="0" fontId="2" fillId="0" borderId="44" xfId="41" applyFont="1" applyFill="1" applyBorder="1" applyAlignment="1">
      <alignment horizontal="center"/>
      <protection/>
    </xf>
    <xf numFmtId="0" fontId="0" fillId="0" borderId="85" xfId="0" applyBorder="1" applyAlignment="1">
      <alignment horizontal="center"/>
    </xf>
    <xf numFmtId="0" fontId="2" fillId="0" borderId="89" xfId="41" applyFont="1" applyFill="1" applyBorder="1" applyProtection="1">
      <alignment/>
      <protection/>
    </xf>
    <xf numFmtId="0" fontId="0" fillId="0" borderId="89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8" fillId="0" borderId="89" xfId="41" applyFont="1" applyFill="1" applyBorder="1" applyProtection="1">
      <alignment/>
      <protection locked="0"/>
    </xf>
    <xf numFmtId="1" fontId="2" fillId="0" borderId="90" xfId="41" applyNumberFormat="1" applyFont="1" applyFill="1" applyBorder="1" applyAlignment="1" applyProtection="1">
      <alignment horizontal="center" textRotation="90"/>
      <protection/>
    </xf>
    <xf numFmtId="0" fontId="0" fillId="0" borderId="50" xfId="0" applyBorder="1" applyAlignment="1">
      <alignment horizontal="center"/>
    </xf>
    <xf numFmtId="1" fontId="2" fillId="0" borderId="20" xfId="41" applyNumberFormat="1" applyFont="1" applyFill="1" applyBorder="1" applyAlignment="1">
      <alignment horizontal="center" textRotation="90"/>
      <protection/>
    </xf>
    <xf numFmtId="0" fontId="0" fillId="0" borderId="0" xfId="0" applyBorder="1" applyAlignment="1">
      <alignment textRotation="90"/>
    </xf>
    <xf numFmtId="0" fontId="0" fillId="0" borderId="63" xfId="0" applyBorder="1" applyAlignment="1">
      <alignment textRotation="90"/>
    </xf>
    <xf numFmtId="0" fontId="5" fillId="0" borderId="32" xfId="41" applyNumberFormat="1" applyFont="1" applyFill="1" applyBorder="1" applyAlignment="1" applyProtection="1">
      <alignment horizontal="center" vertical="center"/>
      <protection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5" fillId="0" borderId="30" xfId="41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1" fontId="10" fillId="0" borderId="90" xfId="41" applyNumberFormat="1" applyFont="1" applyFill="1" applyBorder="1" applyAlignment="1" applyProtection="1">
      <alignment horizontal="center" textRotation="90"/>
      <protection/>
    </xf>
    <xf numFmtId="0" fontId="10" fillId="0" borderId="50" xfId="0" applyFont="1" applyBorder="1" applyAlignment="1">
      <alignment horizontal="center"/>
    </xf>
    <xf numFmtId="1" fontId="10" fillId="0" borderId="20" xfId="41" applyNumberFormat="1" applyFont="1" applyFill="1" applyBorder="1" applyAlignment="1">
      <alignment horizontal="center" textRotation="90"/>
      <protection/>
    </xf>
    <xf numFmtId="0" fontId="10" fillId="0" borderId="0" xfId="0" applyFont="1" applyBorder="1" applyAlignment="1">
      <alignment textRotation="90"/>
    </xf>
    <xf numFmtId="0" fontId="10" fillId="0" borderId="63" xfId="0" applyFont="1" applyBorder="1" applyAlignment="1">
      <alignment textRotation="90"/>
    </xf>
    <xf numFmtId="0" fontId="13" fillId="0" borderId="30" xfId="41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3" fillId="0" borderId="95" xfId="41" applyNumberFormat="1" applyFont="1" applyFill="1" applyBorder="1" applyAlignment="1" applyProtection="1">
      <alignment horizontal="center" vertical="center"/>
      <protection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2" fillId="0" borderId="23" xfId="41" applyNumberFormat="1" applyFont="1" applyFill="1" applyBorder="1" applyAlignment="1" applyProtection="1">
      <alignment horizontal="center" textRotation="90"/>
      <protection/>
    </xf>
    <xf numFmtId="1" fontId="2" fillId="0" borderId="59" xfId="41" applyNumberFormat="1" applyFont="1" applyFill="1" applyBorder="1" applyAlignment="1" applyProtection="1">
      <alignment horizontal="center" textRotation="90"/>
      <protection/>
    </xf>
    <xf numFmtId="0" fontId="5" fillId="0" borderId="72" xfId="41" applyNumberFormat="1" applyFont="1" applyFill="1" applyBorder="1" applyAlignment="1" applyProtection="1">
      <alignment horizontal="center" vertical="center"/>
      <protection/>
    </xf>
    <xf numFmtId="0" fontId="5" fillId="0" borderId="13" xfId="41" applyNumberFormat="1" applyFont="1" applyFill="1" applyBorder="1" applyAlignment="1" applyProtection="1">
      <alignment horizontal="center" vertical="center"/>
      <protection/>
    </xf>
    <xf numFmtId="0" fontId="5" fillId="0" borderId="26" xfId="41" applyNumberFormat="1" applyFont="1" applyFill="1" applyBorder="1" applyAlignment="1" applyProtection="1">
      <alignment horizontal="center" vertical="center"/>
      <protection/>
    </xf>
    <xf numFmtId="0" fontId="5" fillId="0" borderId="51" xfId="41" applyNumberFormat="1" applyFont="1" applyFill="1" applyBorder="1" applyAlignment="1" applyProtection="1">
      <alignment horizontal="center" vertical="center"/>
      <protection/>
    </xf>
    <xf numFmtId="0" fontId="5" fillId="0" borderId="0" xfId="41" applyNumberFormat="1" applyFont="1" applyFill="1" applyBorder="1" applyAlignment="1" applyProtection="1">
      <alignment horizontal="center" vertical="center"/>
      <protection/>
    </xf>
    <xf numFmtId="0" fontId="5" fillId="0" borderId="11" xfId="41" applyNumberFormat="1" applyFont="1" applyFill="1" applyBorder="1" applyAlignment="1" applyProtection="1">
      <alignment horizontal="center" vertical="center"/>
      <protection/>
    </xf>
    <xf numFmtId="0" fontId="5" fillId="0" borderId="96" xfId="41" applyNumberFormat="1" applyFont="1" applyFill="1" applyBorder="1" applyAlignment="1" applyProtection="1">
      <alignment horizontal="center" vertical="center"/>
      <protection/>
    </xf>
    <xf numFmtId="0" fontId="5" fillId="0" borderId="63" xfId="41" applyNumberFormat="1" applyFont="1" applyFill="1" applyBorder="1" applyAlignment="1" applyProtection="1">
      <alignment horizontal="center" vertical="center"/>
      <protection/>
    </xf>
    <xf numFmtId="0" fontId="5" fillId="0" borderId="64" xfId="4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P14" sqref="BP14"/>
    </sheetView>
  </sheetViews>
  <sheetFormatPr defaultColWidth="9.140625" defaultRowHeight="11.25" customHeight="1"/>
  <cols>
    <col min="1" max="1" width="5.8515625" style="1" customWidth="1"/>
    <col min="2" max="2" width="18.28125" style="1" customWidth="1"/>
    <col min="3" max="3" width="6.8515625" style="270" customWidth="1"/>
    <col min="4" max="4" width="2.421875" style="2" customWidth="1"/>
    <col min="5" max="5" width="2.421875" style="3" customWidth="1"/>
    <col min="6" max="6" width="2.421875" style="4" customWidth="1"/>
    <col min="7" max="7" width="3.00390625" style="5" customWidth="1"/>
    <col min="8" max="8" width="2.421875" style="4" customWidth="1"/>
    <col min="9" max="9" width="2.421875" style="2" customWidth="1"/>
    <col min="10" max="10" width="2.421875" style="3" customWidth="1"/>
    <col min="11" max="11" width="2.421875" style="4" customWidth="1"/>
    <col min="12" max="12" width="2.421875" style="5" customWidth="1"/>
    <col min="13" max="13" width="2.421875" style="4" customWidth="1"/>
    <col min="14" max="14" width="2.421875" style="5" customWidth="1"/>
    <col min="15" max="15" width="2.421875" style="6" customWidth="1"/>
    <col min="16" max="18" width="2.421875" style="2" customWidth="1"/>
    <col min="19" max="27" width="2.421875" style="1" customWidth="1"/>
    <col min="28" max="29" width="2.421875" style="1" hidden="1" customWidth="1"/>
    <col min="30" max="30" width="5.7109375" style="7" bestFit="1" customWidth="1"/>
    <col min="31" max="31" width="7.421875" style="8" bestFit="1" customWidth="1"/>
    <col min="32" max="32" width="6.421875" style="8" bestFit="1" customWidth="1"/>
    <col min="33" max="33" width="3.00390625" style="9" bestFit="1" customWidth="1"/>
    <col min="34" max="57" width="2.421875" style="1" customWidth="1"/>
    <col min="58" max="59" width="2.421875" style="1" hidden="1" customWidth="1"/>
    <col min="60" max="60" width="5.7109375" style="1" bestFit="1" customWidth="1"/>
    <col min="61" max="61" width="7.28125" style="1" customWidth="1"/>
    <col min="62" max="62" width="7.140625" style="1" customWidth="1"/>
    <col min="63" max="63" width="3.00390625" style="1" bestFit="1" customWidth="1"/>
    <col min="64" max="64" width="7.28125" style="1" bestFit="1" customWidth="1"/>
    <col min="65" max="16384" width="8.8515625" style="1" customWidth="1"/>
  </cols>
  <sheetData>
    <row r="1" spans="1:65" ht="9.75" customHeight="1">
      <c r="A1" s="271"/>
      <c r="B1" s="230"/>
      <c r="C1" s="259"/>
      <c r="D1" s="32"/>
      <c r="E1" s="33"/>
      <c r="F1" s="33"/>
      <c r="G1" s="34"/>
      <c r="H1" s="33"/>
      <c r="I1" s="35"/>
      <c r="J1" s="33"/>
      <c r="K1" s="33"/>
      <c r="L1" s="34"/>
      <c r="M1" s="33"/>
      <c r="N1" s="36"/>
      <c r="O1" s="37"/>
      <c r="P1" s="34"/>
      <c r="Q1" s="34"/>
      <c r="R1" s="34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41"/>
      <c r="AG1" s="453" t="s">
        <v>3</v>
      </c>
      <c r="AH1" s="42"/>
      <c r="AI1" s="43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55" t="s">
        <v>3</v>
      </c>
      <c r="BL1" s="44"/>
      <c r="BM1" s="45"/>
    </row>
    <row r="2" spans="1:65" ht="9.75" customHeight="1">
      <c r="A2" s="272"/>
      <c r="B2" s="231"/>
      <c r="C2" s="295"/>
      <c r="D2" s="467" t="s">
        <v>12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9"/>
      <c r="AD2" s="13" t="s">
        <v>0</v>
      </c>
      <c r="AE2" s="19" t="s">
        <v>15</v>
      </c>
      <c r="AF2" s="14" t="s">
        <v>2</v>
      </c>
      <c r="AG2" s="454"/>
      <c r="AH2" s="458" t="s">
        <v>11</v>
      </c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60"/>
      <c r="BH2" s="50" t="s">
        <v>0</v>
      </c>
      <c r="BI2" s="19" t="s">
        <v>15</v>
      </c>
      <c r="BJ2" s="19" t="s">
        <v>2</v>
      </c>
      <c r="BK2" s="456"/>
      <c r="BL2" s="14" t="s">
        <v>8</v>
      </c>
      <c r="BM2" s="46" t="s">
        <v>3</v>
      </c>
    </row>
    <row r="3" spans="1:65" ht="9.75" customHeight="1">
      <c r="A3" s="272"/>
      <c r="B3" s="232"/>
      <c r="C3" s="277"/>
      <c r="D3" s="470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71"/>
      <c r="AD3" s="386" t="s">
        <v>4</v>
      </c>
      <c r="AE3" s="16" t="s">
        <v>1</v>
      </c>
      <c r="AF3" s="16" t="s">
        <v>4</v>
      </c>
      <c r="AG3" s="454"/>
      <c r="AH3" s="461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3"/>
      <c r="BH3" s="51" t="s">
        <v>4</v>
      </c>
      <c r="BI3" s="16" t="s">
        <v>1</v>
      </c>
      <c r="BJ3" s="16" t="s">
        <v>4</v>
      </c>
      <c r="BK3" s="456"/>
      <c r="BL3" s="16" t="s">
        <v>9</v>
      </c>
      <c r="BM3" s="47"/>
    </row>
    <row r="4" spans="1:65" ht="9.75" customHeight="1">
      <c r="A4" s="272"/>
      <c r="B4" s="232"/>
      <c r="C4" s="277"/>
      <c r="D4" s="472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4"/>
      <c r="AD4" s="386" t="s">
        <v>5</v>
      </c>
      <c r="AE4" s="16" t="s">
        <v>6</v>
      </c>
      <c r="AF4" s="16" t="s">
        <v>6</v>
      </c>
      <c r="AG4" s="454"/>
      <c r="AH4" s="464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6"/>
      <c r="BH4" s="51" t="s">
        <v>5</v>
      </c>
      <c r="BI4" s="16" t="s">
        <v>6</v>
      </c>
      <c r="BJ4" s="16" t="s">
        <v>6</v>
      </c>
      <c r="BK4" s="457"/>
      <c r="BL4" s="21" t="s">
        <v>10</v>
      </c>
      <c r="BM4" s="48" t="s">
        <v>8</v>
      </c>
    </row>
    <row r="5" spans="1:65" s="60" customFormat="1" ht="20.25">
      <c r="A5" s="273"/>
      <c r="B5" s="233" t="s">
        <v>13</v>
      </c>
      <c r="C5" s="280" t="s">
        <v>60</v>
      </c>
      <c r="D5" s="107">
        <v>1</v>
      </c>
      <c r="E5" s="108">
        <v>2</v>
      </c>
      <c r="F5" s="109">
        <v>3</v>
      </c>
      <c r="G5" s="110">
        <v>4</v>
      </c>
      <c r="H5" s="108" t="s">
        <v>55</v>
      </c>
      <c r="I5" s="109" t="s">
        <v>56</v>
      </c>
      <c r="J5" s="108" t="s">
        <v>57</v>
      </c>
      <c r="K5" s="109" t="s">
        <v>58</v>
      </c>
      <c r="L5" s="108" t="s">
        <v>59</v>
      </c>
      <c r="M5" s="110">
        <v>6</v>
      </c>
      <c r="N5" s="108">
        <v>7</v>
      </c>
      <c r="O5" s="110">
        <v>8</v>
      </c>
      <c r="P5" s="108">
        <v>9</v>
      </c>
      <c r="Q5" s="108">
        <v>10</v>
      </c>
      <c r="R5" s="109">
        <v>11</v>
      </c>
      <c r="S5" s="108">
        <v>12</v>
      </c>
      <c r="T5" s="108" t="s">
        <v>125</v>
      </c>
      <c r="U5" s="111" t="s">
        <v>126</v>
      </c>
      <c r="V5" s="108" t="s">
        <v>127</v>
      </c>
      <c r="W5" s="108" t="s">
        <v>128</v>
      </c>
      <c r="X5" s="108" t="s">
        <v>129</v>
      </c>
      <c r="Y5" s="108">
        <v>14</v>
      </c>
      <c r="Z5" s="108">
        <v>15</v>
      </c>
      <c r="AA5" s="229">
        <v>16</v>
      </c>
      <c r="AB5" s="111"/>
      <c r="AC5" s="229"/>
      <c r="AD5" s="53"/>
      <c r="AE5" s="54"/>
      <c r="AF5" s="55"/>
      <c r="AG5" s="56"/>
      <c r="AH5" s="107">
        <v>1</v>
      </c>
      <c r="AI5" s="108">
        <v>2</v>
      </c>
      <c r="AJ5" s="109">
        <v>3</v>
      </c>
      <c r="AK5" s="110">
        <v>4</v>
      </c>
      <c r="AL5" s="108" t="s">
        <v>55</v>
      </c>
      <c r="AM5" s="109" t="s">
        <v>56</v>
      </c>
      <c r="AN5" s="108" t="s">
        <v>57</v>
      </c>
      <c r="AO5" s="109" t="s">
        <v>58</v>
      </c>
      <c r="AP5" s="108" t="s">
        <v>59</v>
      </c>
      <c r="AQ5" s="110">
        <v>6</v>
      </c>
      <c r="AR5" s="108">
        <v>7</v>
      </c>
      <c r="AS5" s="110">
        <v>8</v>
      </c>
      <c r="AT5" s="108">
        <v>9</v>
      </c>
      <c r="AU5" s="108">
        <v>10</v>
      </c>
      <c r="AV5" s="109">
        <v>11</v>
      </c>
      <c r="AW5" s="108">
        <v>12</v>
      </c>
      <c r="AX5" s="108" t="s">
        <v>125</v>
      </c>
      <c r="AY5" s="111" t="s">
        <v>126</v>
      </c>
      <c r="AZ5" s="108" t="s">
        <v>127</v>
      </c>
      <c r="BA5" s="108" t="s">
        <v>128</v>
      </c>
      <c r="BB5" s="108" t="s">
        <v>129</v>
      </c>
      <c r="BC5" s="108">
        <v>14</v>
      </c>
      <c r="BD5" s="108">
        <v>15</v>
      </c>
      <c r="BE5" s="229">
        <v>16</v>
      </c>
      <c r="BF5" s="111"/>
      <c r="BG5" s="229"/>
      <c r="BH5" s="57"/>
      <c r="BI5" s="54"/>
      <c r="BJ5" s="54"/>
      <c r="BK5" s="58"/>
      <c r="BL5" s="54"/>
      <c r="BM5" s="59"/>
    </row>
    <row r="6" spans="1:65" ht="15" customHeight="1">
      <c r="A6" s="274">
        <v>1</v>
      </c>
      <c r="B6" s="382" t="s">
        <v>131</v>
      </c>
      <c r="C6" s="317">
        <v>1333</v>
      </c>
      <c r="D6" s="235"/>
      <c r="E6" s="66"/>
      <c r="F6" s="66"/>
      <c r="G6" s="235"/>
      <c r="H6" s="66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318"/>
      <c r="T6" s="318"/>
      <c r="U6" s="318"/>
      <c r="V6" s="318"/>
      <c r="W6" s="318"/>
      <c r="X6" s="318"/>
      <c r="Y6" s="318"/>
      <c r="Z6" s="318"/>
      <c r="AA6" s="318"/>
      <c r="AB6" s="70"/>
      <c r="AC6" s="71"/>
      <c r="AD6" s="72">
        <f aca="true" t="shared" si="0" ref="AD6:AD33">SUM(D6:AC6)</f>
        <v>0</v>
      </c>
      <c r="AE6" s="320">
        <v>107.48</v>
      </c>
      <c r="AF6" s="74">
        <f aca="true" t="shared" si="1" ref="AF6:AF33">IF(AE6="","",SUM(AD6,AE6))</f>
        <v>107.48</v>
      </c>
      <c r="AG6" s="75">
        <f>IF(AE6="","",RANK(AF6,$AF$6:$AF18,1))</f>
        <v>2</v>
      </c>
      <c r="AH6" s="76"/>
      <c r="AI6" s="66"/>
      <c r="AJ6" s="66"/>
      <c r="AK6" s="235"/>
      <c r="AL6" s="66"/>
      <c r="AM6" s="66"/>
      <c r="AN6" s="322"/>
      <c r="AO6" s="66"/>
      <c r="AP6" s="235"/>
      <c r="AQ6" s="66"/>
      <c r="AR6" s="66"/>
      <c r="AS6" s="66"/>
      <c r="AT6" s="235"/>
      <c r="AU6" s="235"/>
      <c r="AV6" s="235"/>
      <c r="AW6" s="318"/>
      <c r="AX6" s="318"/>
      <c r="AY6" s="318"/>
      <c r="AZ6" s="318"/>
      <c r="BA6" s="318"/>
      <c r="BB6" s="318"/>
      <c r="BC6" s="318"/>
      <c r="BD6" s="318"/>
      <c r="BE6" s="318"/>
      <c r="BF6" s="70"/>
      <c r="BG6" s="70"/>
      <c r="BH6" s="77">
        <f aca="true" t="shared" si="2" ref="BH6:BH33">SUM(AH6:BG6)</f>
        <v>0</v>
      </c>
      <c r="BI6" s="321">
        <v>102.69</v>
      </c>
      <c r="BJ6" s="78">
        <f aca="true" t="shared" si="3" ref="BJ6:BJ33">IF(BI6="","",SUM(BH6,BI6))</f>
        <v>102.69</v>
      </c>
      <c r="BK6" s="79">
        <f>IF(BI6="","",RANK(BJ6,$BJ$6:$BJ18,1))</f>
        <v>1</v>
      </c>
      <c r="BL6" s="80">
        <f aca="true" t="shared" si="4" ref="BL6:BL33">IF(BJ6="","",SUM(AF6,BJ6))</f>
        <v>210.17000000000002</v>
      </c>
      <c r="BM6" s="226">
        <f>IF(BL6="","",RANK(BL6,$BL$6:$BL31,1))</f>
        <v>1</v>
      </c>
    </row>
    <row r="7" spans="1:65" ht="15" customHeight="1">
      <c r="A7" s="274">
        <v>2</v>
      </c>
      <c r="B7" s="323" t="s">
        <v>67</v>
      </c>
      <c r="C7" s="385">
        <v>369</v>
      </c>
      <c r="D7" s="236"/>
      <c r="E7" s="82"/>
      <c r="F7" s="82"/>
      <c r="G7" s="236"/>
      <c r="H7" s="82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324"/>
      <c r="T7" s="324"/>
      <c r="U7" s="324"/>
      <c r="V7" s="324"/>
      <c r="W7" s="324"/>
      <c r="X7" s="324"/>
      <c r="Y7" s="324"/>
      <c r="Z7" s="324"/>
      <c r="AA7" s="324"/>
      <c r="AB7" s="63"/>
      <c r="AC7" s="86"/>
      <c r="AD7" s="358">
        <f t="shared" si="0"/>
        <v>0</v>
      </c>
      <c r="AE7" s="378">
        <v>106.75</v>
      </c>
      <c r="AF7" s="379">
        <f t="shared" si="1"/>
        <v>106.75</v>
      </c>
      <c r="AG7" s="87">
        <f>IF(AE7="","",RANK(AF7,$AF$6:$AF12,1))</f>
        <v>1</v>
      </c>
      <c r="AH7" s="88"/>
      <c r="AI7" s="82"/>
      <c r="AJ7" s="82"/>
      <c r="AK7" s="236"/>
      <c r="AL7" s="82"/>
      <c r="AM7" s="82"/>
      <c r="AN7" s="326"/>
      <c r="AO7" s="82"/>
      <c r="AP7" s="236"/>
      <c r="AQ7" s="82"/>
      <c r="AR7" s="82"/>
      <c r="AS7" s="326"/>
      <c r="AT7" s="236"/>
      <c r="AU7" s="236"/>
      <c r="AV7" s="236"/>
      <c r="AW7" s="324"/>
      <c r="AX7" s="324"/>
      <c r="AY7" s="324"/>
      <c r="AZ7" s="324"/>
      <c r="BA7" s="324"/>
      <c r="BB7" s="324"/>
      <c r="BC7" s="324"/>
      <c r="BD7" s="324"/>
      <c r="BE7" s="324"/>
      <c r="BF7" s="63"/>
      <c r="BG7" s="63"/>
      <c r="BH7" s="374">
        <f t="shared" si="2"/>
        <v>0</v>
      </c>
      <c r="BI7" s="375">
        <v>108.59</v>
      </c>
      <c r="BJ7" s="89">
        <f t="shared" si="3"/>
        <v>108.59</v>
      </c>
      <c r="BK7" s="376">
        <f>IF(BI7="","",RANK(BJ7,$BJ$6:$BJ12,1))</f>
        <v>4</v>
      </c>
      <c r="BL7" s="373">
        <f t="shared" si="4"/>
        <v>215.34</v>
      </c>
      <c r="BM7" s="384">
        <f>IF(BL7="","",RANK(BL7,$BL$6:$BL12,1))</f>
        <v>2</v>
      </c>
    </row>
    <row r="8" spans="1:65" ht="15" customHeight="1">
      <c r="A8" s="274">
        <v>3</v>
      </c>
      <c r="B8" s="323" t="s">
        <v>88</v>
      </c>
      <c r="C8" s="385">
        <v>3647</v>
      </c>
      <c r="D8" s="236"/>
      <c r="E8" s="82"/>
      <c r="F8" s="82"/>
      <c r="G8" s="236"/>
      <c r="H8" s="82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324"/>
      <c r="T8" s="324"/>
      <c r="U8" s="324"/>
      <c r="V8" s="324"/>
      <c r="W8" s="324"/>
      <c r="X8" s="324"/>
      <c r="Y8" s="324"/>
      <c r="Z8" s="324"/>
      <c r="AA8" s="324"/>
      <c r="AB8" s="63"/>
      <c r="AC8" s="86"/>
      <c r="AD8" s="358">
        <f t="shared" si="0"/>
        <v>0</v>
      </c>
      <c r="AE8" s="378">
        <v>111.69</v>
      </c>
      <c r="AF8" s="379">
        <f t="shared" si="1"/>
        <v>111.69</v>
      </c>
      <c r="AG8" s="87">
        <f>IF(AE8="","",RANK(AF8,$AF$6:$AF21,1))</f>
        <v>5</v>
      </c>
      <c r="AH8" s="88"/>
      <c r="AI8" s="82"/>
      <c r="AJ8" s="82"/>
      <c r="AK8" s="236"/>
      <c r="AL8" s="82"/>
      <c r="AM8" s="82"/>
      <c r="AN8" s="326"/>
      <c r="AO8" s="82"/>
      <c r="AP8" s="236"/>
      <c r="AQ8" s="82"/>
      <c r="AR8" s="82"/>
      <c r="AS8" s="326"/>
      <c r="AT8" s="236"/>
      <c r="AU8" s="236"/>
      <c r="AV8" s="236"/>
      <c r="AW8" s="324"/>
      <c r="AX8" s="324"/>
      <c r="AY8" s="324"/>
      <c r="AZ8" s="324"/>
      <c r="BA8" s="324"/>
      <c r="BB8" s="324"/>
      <c r="BC8" s="324"/>
      <c r="BD8" s="324"/>
      <c r="BE8" s="324"/>
      <c r="BF8" s="63"/>
      <c r="BG8" s="63"/>
      <c r="BH8" s="374">
        <f t="shared" si="2"/>
        <v>0</v>
      </c>
      <c r="BI8" s="375">
        <v>104.49</v>
      </c>
      <c r="BJ8" s="89">
        <f t="shared" si="3"/>
        <v>104.49</v>
      </c>
      <c r="BK8" s="376">
        <f>IF(BI8="","",RANK(BJ8,$BJ$6:$BJ21,1))</f>
        <v>2</v>
      </c>
      <c r="BL8" s="373">
        <f t="shared" si="4"/>
        <v>216.18</v>
      </c>
      <c r="BM8" s="384">
        <f>IF(BL8="","",RANK(BL8,$BL$6:$BL31,1))</f>
        <v>3</v>
      </c>
    </row>
    <row r="9" spans="1:65" ht="15" customHeight="1">
      <c r="A9" s="274">
        <v>4</v>
      </c>
      <c r="B9" s="323" t="s">
        <v>68</v>
      </c>
      <c r="C9" s="385">
        <v>741</v>
      </c>
      <c r="D9" s="236"/>
      <c r="E9" s="82"/>
      <c r="F9" s="82"/>
      <c r="G9" s="236"/>
      <c r="H9" s="82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324"/>
      <c r="T9" s="324"/>
      <c r="U9" s="324"/>
      <c r="V9" s="324"/>
      <c r="W9" s="324"/>
      <c r="X9" s="324"/>
      <c r="Y9" s="324"/>
      <c r="Z9" s="324"/>
      <c r="AA9" s="324"/>
      <c r="AB9" s="63"/>
      <c r="AC9" s="86"/>
      <c r="AD9" s="358">
        <f t="shared" si="0"/>
        <v>0</v>
      </c>
      <c r="AE9" s="378">
        <v>108.85</v>
      </c>
      <c r="AF9" s="379">
        <f t="shared" si="1"/>
        <v>108.85</v>
      </c>
      <c r="AG9" s="87">
        <f>IF(AE9="","",RANK(AF9,$AF$6:$AF19,1))</f>
        <v>3</v>
      </c>
      <c r="AH9" s="88"/>
      <c r="AI9" s="82"/>
      <c r="AJ9" s="82"/>
      <c r="AK9" s="236"/>
      <c r="AL9" s="82"/>
      <c r="AM9" s="82"/>
      <c r="AN9" s="326"/>
      <c r="AO9" s="82"/>
      <c r="AP9" s="236"/>
      <c r="AQ9" s="82"/>
      <c r="AR9" s="82"/>
      <c r="AS9" s="326"/>
      <c r="AT9" s="236"/>
      <c r="AU9" s="236">
        <v>5</v>
      </c>
      <c r="AV9" s="236"/>
      <c r="AW9" s="324"/>
      <c r="AX9" s="324"/>
      <c r="AY9" s="324"/>
      <c r="AZ9" s="324"/>
      <c r="BA9" s="324"/>
      <c r="BB9" s="324"/>
      <c r="BC9" s="324"/>
      <c r="BD9" s="324"/>
      <c r="BE9" s="324"/>
      <c r="BF9" s="63"/>
      <c r="BG9" s="63"/>
      <c r="BH9" s="374">
        <f t="shared" si="2"/>
        <v>5</v>
      </c>
      <c r="BI9" s="375">
        <v>106.19</v>
      </c>
      <c r="BJ9" s="89">
        <f t="shared" si="3"/>
        <v>111.19</v>
      </c>
      <c r="BK9" s="376">
        <f>IF(BI9="","",RANK(BJ9,$BJ$6:$BJ19,1))</f>
        <v>6</v>
      </c>
      <c r="BL9" s="373">
        <f t="shared" si="4"/>
        <v>220.04</v>
      </c>
      <c r="BM9" s="384">
        <f>IF(BL9="","",RANK(BL9,$BL$6:$BL19,1))</f>
        <v>4</v>
      </c>
    </row>
    <row r="10" spans="1:65" ht="15" customHeight="1">
      <c r="A10" s="274">
        <v>5</v>
      </c>
      <c r="B10" s="367" t="s">
        <v>19</v>
      </c>
      <c r="C10" s="385">
        <v>8</v>
      </c>
      <c r="D10" s="236"/>
      <c r="E10" s="82"/>
      <c r="F10" s="82"/>
      <c r="G10" s="236"/>
      <c r="H10" s="82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324"/>
      <c r="T10" s="324"/>
      <c r="U10" s="324"/>
      <c r="V10" s="324"/>
      <c r="W10" s="324"/>
      <c r="X10" s="324"/>
      <c r="Y10" s="324"/>
      <c r="Z10" s="324"/>
      <c r="AA10" s="324"/>
      <c r="AB10" s="63"/>
      <c r="AC10" s="86"/>
      <c r="AD10" s="358">
        <f t="shared" si="0"/>
        <v>0</v>
      </c>
      <c r="AE10" s="378">
        <v>109.98</v>
      </c>
      <c r="AF10" s="379">
        <f t="shared" si="1"/>
        <v>109.98</v>
      </c>
      <c r="AG10" s="87">
        <f>IF(AE10="","",RANK(AF10,$AF$6:$AF29,1))</f>
        <v>4</v>
      </c>
      <c r="AH10" s="88"/>
      <c r="AI10" s="82"/>
      <c r="AJ10" s="82"/>
      <c r="AK10" s="236"/>
      <c r="AL10" s="82"/>
      <c r="AM10" s="82"/>
      <c r="AN10" s="326"/>
      <c r="AO10" s="82"/>
      <c r="AP10" s="236"/>
      <c r="AQ10" s="82"/>
      <c r="AR10" s="82"/>
      <c r="AS10" s="326"/>
      <c r="AT10" s="236"/>
      <c r="AU10" s="236"/>
      <c r="AV10" s="236"/>
      <c r="AW10" s="324"/>
      <c r="AX10" s="324"/>
      <c r="AY10" s="324"/>
      <c r="AZ10" s="324"/>
      <c r="BA10" s="324"/>
      <c r="BB10" s="324"/>
      <c r="BC10" s="324"/>
      <c r="BD10" s="324"/>
      <c r="BE10" s="324"/>
      <c r="BF10" s="63"/>
      <c r="BG10" s="63"/>
      <c r="BH10" s="374">
        <f t="shared" si="2"/>
        <v>0</v>
      </c>
      <c r="BI10" s="375">
        <v>110.27</v>
      </c>
      <c r="BJ10" s="89">
        <f t="shared" si="3"/>
        <v>110.27</v>
      </c>
      <c r="BK10" s="376">
        <f>IF(BI10="","",RANK(BJ10,$BJ$6:$BJ29,1))</f>
        <v>5</v>
      </c>
      <c r="BL10" s="373">
        <f t="shared" si="4"/>
        <v>220.25</v>
      </c>
      <c r="BM10" s="380">
        <f>IF(BL10="","",RANK(BL10,$BL$6:$BL25,1))</f>
        <v>5</v>
      </c>
    </row>
    <row r="11" spans="1:65" ht="15" customHeight="1">
      <c r="A11" s="274">
        <v>6</v>
      </c>
      <c r="B11" s="367" t="s">
        <v>86</v>
      </c>
      <c r="C11" s="385">
        <v>1976</v>
      </c>
      <c r="D11" s="236"/>
      <c r="E11" s="82"/>
      <c r="F11" s="82"/>
      <c r="G11" s="236"/>
      <c r="H11" s="82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324"/>
      <c r="T11" s="324"/>
      <c r="U11" s="324"/>
      <c r="V11" s="324"/>
      <c r="W11" s="324"/>
      <c r="X11" s="324"/>
      <c r="Y11" s="324"/>
      <c r="Z11" s="324"/>
      <c r="AA11" s="324"/>
      <c r="AB11" s="63"/>
      <c r="AC11" s="86"/>
      <c r="AD11" s="358">
        <f t="shared" si="0"/>
        <v>0</v>
      </c>
      <c r="AE11" s="378">
        <v>113.69</v>
      </c>
      <c r="AF11" s="379">
        <f t="shared" si="1"/>
        <v>113.69</v>
      </c>
      <c r="AG11" s="87">
        <f>IF(AE11="","",RANK(AF11,$AF$6:$AF29,1))</f>
        <v>6</v>
      </c>
      <c r="AH11" s="88"/>
      <c r="AI11" s="82"/>
      <c r="AJ11" s="82"/>
      <c r="AK11" s="236"/>
      <c r="AL11" s="82"/>
      <c r="AM11" s="82"/>
      <c r="AN11" s="326"/>
      <c r="AO11" s="82"/>
      <c r="AP11" s="236"/>
      <c r="AQ11" s="82"/>
      <c r="AR11" s="82"/>
      <c r="AS11" s="326"/>
      <c r="AT11" s="236"/>
      <c r="AU11" s="236"/>
      <c r="AV11" s="236"/>
      <c r="AW11" s="324"/>
      <c r="AX11" s="324"/>
      <c r="AY11" s="324"/>
      <c r="AZ11" s="324"/>
      <c r="BA11" s="324"/>
      <c r="BB11" s="324"/>
      <c r="BC11" s="324"/>
      <c r="BD11" s="324"/>
      <c r="BE11" s="324"/>
      <c r="BF11" s="63"/>
      <c r="BG11" s="63"/>
      <c r="BH11" s="374">
        <f t="shared" si="2"/>
        <v>0</v>
      </c>
      <c r="BI11" s="375">
        <v>106.85</v>
      </c>
      <c r="BJ11" s="89">
        <f t="shared" si="3"/>
        <v>106.85</v>
      </c>
      <c r="BK11" s="376">
        <f>IF(BI11="","",RANK(BJ11,$BJ$6:$BJ29,1))</f>
        <v>3</v>
      </c>
      <c r="BL11" s="373">
        <f t="shared" si="4"/>
        <v>220.54</v>
      </c>
      <c r="BM11" s="380">
        <f>IF(BL11="","",RANK(BL11,$BL$6:$BL27,1))</f>
        <v>6</v>
      </c>
    </row>
    <row r="12" spans="1:65" ht="15" customHeight="1">
      <c r="A12" s="274">
        <v>7</v>
      </c>
      <c r="B12" s="372" t="s">
        <v>83</v>
      </c>
      <c r="C12" s="385">
        <v>3647</v>
      </c>
      <c r="D12" s="236"/>
      <c r="E12" s="82"/>
      <c r="F12" s="82"/>
      <c r="G12" s="236"/>
      <c r="H12" s="82"/>
      <c r="I12" s="236"/>
      <c r="J12" s="236"/>
      <c r="K12" s="236"/>
      <c r="L12" s="236"/>
      <c r="M12" s="236"/>
      <c r="N12" s="236"/>
      <c r="O12" s="236"/>
      <c r="P12" s="236"/>
      <c r="Q12" s="236">
        <v>5</v>
      </c>
      <c r="R12" s="236"/>
      <c r="S12" s="324"/>
      <c r="T12" s="324"/>
      <c r="U12" s="324">
        <v>5</v>
      </c>
      <c r="V12" s="324"/>
      <c r="W12" s="324"/>
      <c r="X12" s="324"/>
      <c r="Y12" s="324"/>
      <c r="Z12" s="324"/>
      <c r="AA12" s="324"/>
      <c r="AB12" s="63"/>
      <c r="AC12" s="86"/>
      <c r="AD12" s="358">
        <f t="shared" si="0"/>
        <v>10</v>
      </c>
      <c r="AE12" s="378">
        <v>105.27</v>
      </c>
      <c r="AF12" s="379">
        <f t="shared" si="1"/>
        <v>115.27</v>
      </c>
      <c r="AG12" s="87">
        <f>IF(AE12="","",RANK(AF12,$AF$6:$AF36,1))</f>
        <v>8</v>
      </c>
      <c r="AH12" s="88"/>
      <c r="AI12" s="82"/>
      <c r="AJ12" s="82"/>
      <c r="AK12" s="236">
        <v>5</v>
      </c>
      <c r="AL12" s="82"/>
      <c r="AM12" s="82"/>
      <c r="AN12" s="326"/>
      <c r="AO12" s="82"/>
      <c r="AP12" s="236"/>
      <c r="AQ12" s="82"/>
      <c r="AR12" s="82"/>
      <c r="AS12" s="326"/>
      <c r="AT12" s="236"/>
      <c r="AU12" s="236"/>
      <c r="AV12" s="236"/>
      <c r="AW12" s="324"/>
      <c r="AX12" s="324"/>
      <c r="AY12" s="324"/>
      <c r="AZ12" s="324"/>
      <c r="BA12" s="324"/>
      <c r="BB12" s="324"/>
      <c r="BC12" s="324"/>
      <c r="BD12" s="324"/>
      <c r="BE12" s="324"/>
      <c r="BF12" s="63"/>
      <c r="BG12" s="63"/>
      <c r="BH12" s="374">
        <f t="shared" si="2"/>
        <v>5</v>
      </c>
      <c r="BI12" s="375">
        <v>107.86</v>
      </c>
      <c r="BJ12" s="89">
        <f t="shared" si="3"/>
        <v>112.86</v>
      </c>
      <c r="BK12" s="376">
        <f>IF(BI12="","",RANK(BJ12,$BJ$6:$BJ36,1))</f>
        <v>7</v>
      </c>
      <c r="BL12" s="373">
        <f t="shared" si="4"/>
        <v>228.13</v>
      </c>
      <c r="BM12" s="377">
        <f>IF(BL12="","",RANK(BL12,$BL$6:$BL30,1))</f>
        <v>7</v>
      </c>
    </row>
    <row r="13" spans="1:65" ht="15" customHeight="1">
      <c r="A13" s="274">
        <v>8</v>
      </c>
      <c r="B13" s="372" t="s">
        <v>47</v>
      </c>
      <c r="C13" s="385">
        <v>21</v>
      </c>
      <c r="D13" s="236"/>
      <c r="E13" s="82"/>
      <c r="F13" s="82"/>
      <c r="G13" s="236"/>
      <c r="H13" s="82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324"/>
      <c r="T13" s="324"/>
      <c r="U13" s="324"/>
      <c r="V13" s="324"/>
      <c r="W13" s="324"/>
      <c r="X13" s="324"/>
      <c r="Y13" s="324"/>
      <c r="Z13" s="324"/>
      <c r="AA13" s="324"/>
      <c r="AB13" s="63"/>
      <c r="AC13" s="86"/>
      <c r="AD13" s="358">
        <f t="shared" si="0"/>
        <v>0</v>
      </c>
      <c r="AE13" s="378">
        <v>114.41</v>
      </c>
      <c r="AF13" s="379">
        <f t="shared" si="1"/>
        <v>114.41</v>
      </c>
      <c r="AG13" s="87">
        <f>IF(AE13="","",RANK(AF13,$AF$6:$AF22,1))</f>
        <v>7</v>
      </c>
      <c r="AH13" s="88"/>
      <c r="AI13" s="82"/>
      <c r="AJ13" s="82"/>
      <c r="AK13" s="236"/>
      <c r="AL13" s="82"/>
      <c r="AM13" s="82"/>
      <c r="AN13" s="326"/>
      <c r="AO13" s="82"/>
      <c r="AP13" s="236"/>
      <c r="AQ13" s="82"/>
      <c r="AR13" s="82"/>
      <c r="AS13" s="326"/>
      <c r="AT13" s="236">
        <v>5</v>
      </c>
      <c r="AU13" s="236"/>
      <c r="AV13" s="236"/>
      <c r="AW13" s="324"/>
      <c r="AX13" s="324"/>
      <c r="AY13" s="324"/>
      <c r="AZ13" s="324"/>
      <c r="BA13" s="324"/>
      <c r="BB13" s="324"/>
      <c r="BC13" s="324"/>
      <c r="BD13" s="324"/>
      <c r="BE13" s="324"/>
      <c r="BF13" s="63"/>
      <c r="BG13" s="63"/>
      <c r="BH13" s="374">
        <f t="shared" si="2"/>
        <v>5</v>
      </c>
      <c r="BI13" s="375">
        <v>115.82</v>
      </c>
      <c r="BJ13" s="89">
        <f t="shared" si="3"/>
        <v>120.82</v>
      </c>
      <c r="BK13" s="376">
        <f>IF(BI13="","",RANK(BJ13,$BJ$6:$BJ22,1))</f>
        <v>13</v>
      </c>
      <c r="BL13" s="373">
        <f t="shared" si="4"/>
        <v>235.23</v>
      </c>
      <c r="BM13" s="380">
        <f>IF(BL13="","",RANK(BL13,$BL$6:$BL22,1))</f>
        <v>8</v>
      </c>
    </row>
    <row r="14" spans="1:65" ht="15" customHeight="1">
      <c r="A14" s="274">
        <v>9</v>
      </c>
      <c r="B14" s="367" t="s">
        <v>85</v>
      </c>
      <c r="C14" s="407">
        <v>4</v>
      </c>
      <c r="D14" s="236"/>
      <c r="E14" s="82"/>
      <c r="F14" s="82"/>
      <c r="G14" s="236"/>
      <c r="H14" s="82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324"/>
      <c r="T14" s="324"/>
      <c r="U14" s="324"/>
      <c r="V14" s="324"/>
      <c r="W14" s="324"/>
      <c r="X14" s="324"/>
      <c r="Y14" s="324"/>
      <c r="Z14" s="324"/>
      <c r="AA14" s="324"/>
      <c r="AB14" s="63"/>
      <c r="AC14" s="86"/>
      <c r="AD14" s="358">
        <f t="shared" si="0"/>
        <v>0</v>
      </c>
      <c r="AE14" s="378">
        <v>119.88</v>
      </c>
      <c r="AF14" s="379">
        <f t="shared" si="1"/>
        <v>119.88</v>
      </c>
      <c r="AG14" s="87">
        <f>IF(AE14="","",RANK(AF14,$AF$6:$AF36,1))</f>
        <v>9</v>
      </c>
      <c r="AH14" s="88"/>
      <c r="AI14" s="82"/>
      <c r="AJ14" s="82"/>
      <c r="AK14" s="236"/>
      <c r="AL14" s="82"/>
      <c r="AM14" s="82"/>
      <c r="AN14" s="326"/>
      <c r="AO14" s="82"/>
      <c r="AP14" s="236"/>
      <c r="AQ14" s="82"/>
      <c r="AR14" s="82"/>
      <c r="AS14" s="326"/>
      <c r="AT14" s="236"/>
      <c r="AU14" s="236"/>
      <c r="AV14" s="236"/>
      <c r="AW14" s="324"/>
      <c r="AX14" s="324"/>
      <c r="AY14" s="324"/>
      <c r="AZ14" s="324"/>
      <c r="BA14" s="324"/>
      <c r="BB14" s="324"/>
      <c r="BC14" s="324"/>
      <c r="BD14" s="324"/>
      <c r="BE14" s="324"/>
      <c r="BF14" s="63"/>
      <c r="BG14" s="63"/>
      <c r="BH14" s="374">
        <f t="shared" si="2"/>
        <v>0</v>
      </c>
      <c r="BI14" s="375">
        <v>115.36</v>
      </c>
      <c r="BJ14" s="89">
        <f t="shared" si="3"/>
        <v>115.36</v>
      </c>
      <c r="BK14" s="376">
        <f>IF(BI14="","",RANK(BJ14,$BJ$6:$BJ36,1))</f>
        <v>9</v>
      </c>
      <c r="BL14" s="373">
        <f t="shared" si="4"/>
        <v>235.24</v>
      </c>
      <c r="BM14" s="377">
        <f>IF(BL14="","",RANK(BL14,$BL$6:$BL36,1))</f>
        <v>9</v>
      </c>
    </row>
    <row r="15" spans="1:65" ht="15" customHeight="1">
      <c r="A15" s="274">
        <v>10</v>
      </c>
      <c r="B15" s="367" t="s">
        <v>21</v>
      </c>
      <c r="C15" s="407">
        <v>41</v>
      </c>
      <c r="D15" s="236"/>
      <c r="E15" s="82"/>
      <c r="F15" s="82"/>
      <c r="G15" s="236"/>
      <c r="H15" s="82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324"/>
      <c r="T15" s="324"/>
      <c r="U15" s="324"/>
      <c r="V15" s="324"/>
      <c r="W15" s="324"/>
      <c r="X15" s="324"/>
      <c r="Y15" s="324"/>
      <c r="Z15" s="324"/>
      <c r="AA15" s="324"/>
      <c r="AB15" s="63"/>
      <c r="AC15" s="86"/>
      <c r="AD15" s="358">
        <f t="shared" si="0"/>
        <v>0</v>
      </c>
      <c r="AE15" s="378">
        <v>120.49</v>
      </c>
      <c r="AF15" s="379">
        <f t="shared" si="1"/>
        <v>120.49</v>
      </c>
      <c r="AG15" s="87">
        <f>IF(AE15="","",RANK(AF15,$AF$6:$AF32,1))</f>
        <v>10</v>
      </c>
      <c r="AH15" s="88"/>
      <c r="AI15" s="82"/>
      <c r="AJ15" s="82"/>
      <c r="AK15" s="236"/>
      <c r="AL15" s="82"/>
      <c r="AM15" s="82"/>
      <c r="AN15" s="326"/>
      <c r="AO15" s="82"/>
      <c r="AP15" s="236"/>
      <c r="AQ15" s="82"/>
      <c r="AR15" s="82"/>
      <c r="AS15" s="326"/>
      <c r="AT15" s="236"/>
      <c r="AU15" s="236"/>
      <c r="AV15" s="236"/>
      <c r="AW15" s="324"/>
      <c r="AX15" s="324"/>
      <c r="AY15" s="324"/>
      <c r="AZ15" s="324"/>
      <c r="BA15" s="324"/>
      <c r="BB15" s="324"/>
      <c r="BC15" s="324"/>
      <c r="BD15" s="324"/>
      <c r="BE15" s="324"/>
      <c r="BF15" s="63"/>
      <c r="BG15" s="63"/>
      <c r="BH15" s="374">
        <f t="shared" si="2"/>
        <v>0</v>
      </c>
      <c r="BI15" s="375">
        <v>116.32</v>
      </c>
      <c r="BJ15" s="89">
        <f t="shared" si="3"/>
        <v>116.32</v>
      </c>
      <c r="BK15" s="376">
        <f>IF(BI15="","",RANK(BJ15,$BJ$6:$BJ32,1))</f>
        <v>11</v>
      </c>
      <c r="BL15" s="373">
        <f t="shared" si="4"/>
        <v>236.81</v>
      </c>
      <c r="BM15" s="377">
        <f>IF(BL15="","",RANK(BL15,$BL$6:$BL42,1))</f>
        <v>10</v>
      </c>
    </row>
    <row r="16" spans="1:65" ht="15" customHeight="1">
      <c r="A16" s="274">
        <v>11</v>
      </c>
      <c r="B16" s="383" t="s">
        <v>130</v>
      </c>
      <c r="C16" s="406">
        <v>1333</v>
      </c>
      <c r="D16" s="236"/>
      <c r="E16" s="82"/>
      <c r="F16" s="82"/>
      <c r="G16" s="236"/>
      <c r="H16" s="82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324"/>
      <c r="T16" s="324"/>
      <c r="U16" s="324"/>
      <c r="V16" s="324"/>
      <c r="W16" s="324"/>
      <c r="X16" s="324"/>
      <c r="Y16" s="324"/>
      <c r="Z16" s="324"/>
      <c r="AA16" s="324"/>
      <c r="AB16" s="63"/>
      <c r="AC16" s="86"/>
      <c r="AD16" s="358">
        <f t="shared" si="0"/>
        <v>0</v>
      </c>
      <c r="AE16" s="378">
        <v>126.88</v>
      </c>
      <c r="AF16" s="379">
        <f t="shared" si="1"/>
        <v>126.88</v>
      </c>
      <c r="AG16" s="87">
        <f>IF(AE16="","",RANK(AF16,$AF$6:$AF36,1))</f>
        <v>15</v>
      </c>
      <c r="AH16" s="88"/>
      <c r="AI16" s="82"/>
      <c r="AJ16" s="82"/>
      <c r="AK16" s="236"/>
      <c r="AL16" s="82"/>
      <c r="AM16" s="82"/>
      <c r="AN16" s="326"/>
      <c r="AO16" s="82"/>
      <c r="AP16" s="236"/>
      <c r="AQ16" s="82"/>
      <c r="AR16" s="82"/>
      <c r="AS16" s="326"/>
      <c r="AT16" s="236"/>
      <c r="AU16" s="236"/>
      <c r="AV16" s="236"/>
      <c r="AW16" s="324"/>
      <c r="AX16" s="324"/>
      <c r="AY16" s="324"/>
      <c r="AZ16" s="324"/>
      <c r="BA16" s="324"/>
      <c r="BB16" s="324"/>
      <c r="BC16" s="324"/>
      <c r="BD16" s="324"/>
      <c r="BE16" s="324"/>
      <c r="BF16" s="63"/>
      <c r="BG16" s="63"/>
      <c r="BH16" s="374">
        <f t="shared" si="2"/>
        <v>0</v>
      </c>
      <c r="BI16" s="375">
        <v>116.8</v>
      </c>
      <c r="BJ16" s="89">
        <f t="shared" si="3"/>
        <v>116.8</v>
      </c>
      <c r="BK16" s="376">
        <f>IF(BI16="","",RANK(BJ16,$BJ$6:$BJ36,1))</f>
        <v>12</v>
      </c>
      <c r="BL16" s="373">
        <f t="shared" si="4"/>
        <v>243.68</v>
      </c>
      <c r="BM16" s="377">
        <f>IF(BL16="","",RANK(BL16,$BL$6:$BL36,1))</f>
        <v>11</v>
      </c>
    </row>
    <row r="17" spans="1:65" ht="15" customHeight="1">
      <c r="A17" s="274">
        <v>12</v>
      </c>
      <c r="B17" s="323" t="s">
        <v>87</v>
      </c>
      <c r="C17" s="385">
        <v>4</v>
      </c>
      <c r="D17" s="236"/>
      <c r="E17" s="82"/>
      <c r="F17" s="82"/>
      <c r="G17" s="236"/>
      <c r="H17" s="82"/>
      <c r="I17" s="236"/>
      <c r="J17" s="236"/>
      <c r="K17" s="236">
        <v>5</v>
      </c>
      <c r="L17" s="236"/>
      <c r="M17" s="236"/>
      <c r="N17" s="236"/>
      <c r="O17" s="236"/>
      <c r="P17" s="236"/>
      <c r="Q17" s="236"/>
      <c r="R17" s="236"/>
      <c r="S17" s="324"/>
      <c r="T17" s="324"/>
      <c r="U17" s="324"/>
      <c r="V17" s="324"/>
      <c r="W17" s="324"/>
      <c r="X17" s="324"/>
      <c r="Y17" s="324"/>
      <c r="Z17" s="324"/>
      <c r="AA17" s="324"/>
      <c r="AB17" s="63"/>
      <c r="AC17" s="86"/>
      <c r="AD17" s="358">
        <f t="shared" si="0"/>
        <v>5</v>
      </c>
      <c r="AE17" s="378">
        <v>126.32</v>
      </c>
      <c r="AF17" s="379">
        <f t="shared" si="1"/>
        <v>131.32</v>
      </c>
      <c r="AG17" s="87">
        <f>IF(AE17="","",RANK(AF17,$AF$6:$AF32,1))</f>
        <v>17</v>
      </c>
      <c r="AH17" s="88"/>
      <c r="AI17" s="82"/>
      <c r="AJ17" s="82"/>
      <c r="AK17" s="236"/>
      <c r="AL17" s="82"/>
      <c r="AM17" s="82"/>
      <c r="AN17" s="326"/>
      <c r="AO17" s="82"/>
      <c r="AP17" s="236"/>
      <c r="AQ17" s="82"/>
      <c r="AR17" s="82"/>
      <c r="AS17" s="326"/>
      <c r="AT17" s="236"/>
      <c r="AU17" s="236"/>
      <c r="AV17" s="236"/>
      <c r="AW17" s="324"/>
      <c r="AX17" s="324"/>
      <c r="AY17" s="324"/>
      <c r="AZ17" s="324"/>
      <c r="BA17" s="324"/>
      <c r="BB17" s="324"/>
      <c r="BC17" s="324"/>
      <c r="BD17" s="324"/>
      <c r="BE17" s="324"/>
      <c r="BF17" s="63"/>
      <c r="BG17" s="63"/>
      <c r="BH17" s="374">
        <f t="shared" si="2"/>
        <v>0</v>
      </c>
      <c r="BI17" s="375">
        <v>114.6</v>
      </c>
      <c r="BJ17" s="89">
        <f t="shared" si="3"/>
        <v>114.6</v>
      </c>
      <c r="BK17" s="376">
        <f>IF(BI17="","",RANK(BJ17,$BJ$6:$BJ32,1))</f>
        <v>8</v>
      </c>
      <c r="BL17" s="373">
        <f t="shared" si="4"/>
        <v>245.92</v>
      </c>
      <c r="BM17" s="377">
        <f>IF(BL17="","",RANK(BL17,$BL$6:$BL38,1))</f>
        <v>12</v>
      </c>
    </row>
    <row r="18" spans="1:65" ht="15" customHeight="1">
      <c r="A18" s="274">
        <v>13</v>
      </c>
      <c r="B18" s="323" t="s">
        <v>38</v>
      </c>
      <c r="C18" s="407">
        <v>3232</v>
      </c>
      <c r="D18" s="236"/>
      <c r="E18" s="82"/>
      <c r="F18" s="82"/>
      <c r="G18" s="236"/>
      <c r="H18" s="82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324"/>
      <c r="T18" s="324"/>
      <c r="U18" s="324"/>
      <c r="V18" s="324"/>
      <c r="W18" s="324"/>
      <c r="X18" s="324"/>
      <c r="Y18" s="324"/>
      <c r="Z18" s="324"/>
      <c r="AA18" s="324"/>
      <c r="AB18" s="63"/>
      <c r="AC18" s="86"/>
      <c r="AD18" s="358">
        <f t="shared" si="0"/>
        <v>0</v>
      </c>
      <c r="AE18" s="378">
        <v>123.29</v>
      </c>
      <c r="AF18" s="379">
        <f t="shared" si="1"/>
        <v>123.29</v>
      </c>
      <c r="AG18" s="87">
        <f>IF(AE18="","",RANK(AF18,$AF$6:$AF34,1))</f>
        <v>11</v>
      </c>
      <c r="AH18" s="88"/>
      <c r="AI18" s="82"/>
      <c r="AJ18" s="82"/>
      <c r="AK18" s="236"/>
      <c r="AL18" s="82"/>
      <c r="AM18" s="82"/>
      <c r="AN18" s="326"/>
      <c r="AO18" s="82"/>
      <c r="AP18" s="236"/>
      <c r="AQ18" s="82"/>
      <c r="AR18" s="82"/>
      <c r="AS18" s="326"/>
      <c r="AT18" s="236"/>
      <c r="AU18" s="236"/>
      <c r="AV18" s="236"/>
      <c r="AW18" s="324"/>
      <c r="AX18" s="324"/>
      <c r="AY18" s="324"/>
      <c r="AZ18" s="324"/>
      <c r="BA18" s="324"/>
      <c r="BB18" s="324"/>
      <c r="BC18" s="324"/>
      <c r="BD18" s="324"/>
      <c r="BE18" s="324"/>
      <c r="BF18" s="63"/>
      <c r="BG18" s="63"/>
      <c r="BH18" s="374">
        <f t="shared" si="2"/>
        <v>0</v>
      </c>
      <c r="BI18" s="375">
        <v>123.01</v>
      </c>
      <c r="BJ18" s="89">
        <f t="shared" si="3"/>
        <v>123.01</v>
      </c>
      <c r="BK18" s="376">
        <f>IF(BI18="","",RANK(BJ18,$BJ$6:$BJ34,1))</f>
        <v>14</v>
      </c>
      <c r="BL18" s="373">
        <f t="shared" si="4"/>
        <v>246.3</v>
      </c>
      <c r="BM18" s="377">
        <f>IF(BL18="","",RANK(BL18,$BL$6:$BL32,1))</f>
        <v>13</v>
      </c>
    </row>
    <row r="19" spans="1:65" ht="15" customHeight="1">
      <c r="A19" s="274">
        <v>14</v>
      </c>
      <c r="B19" s="323" t="s">
        <v>80</v>
      </c>
      <c r="C19" s="385">
        <v>40</v>
      </c>
      <c r="D19" s="236"/>
      <c r="E19" s="82"/>
      <c r="F19" s="82"/>
      <c r="G19" s="236" t="s">
        <v>134</v>
      </c>
      <c r="H19" s="82"/>
      <c r="I19" s="236"/>
      <c r="J19" s="236"/>
      <c r="K19" s="236"/>
      <c r="L19" s="236"/>
      <c r="M19" s="236"/>
      <c r="N19" s="236"/>
      <c r="O19" s="236"/>
      <c r="P19" s="236" t="s">
        <v>134</v>
      </c>
      <c r="Q19" s="236"/>
      <c r="R19" s="236"/>
      <c r="S19" s="324"/>
      <c r="T19" s="324"/>
      <c r="U19" s="324"/>
      <c r="V19" s="324"/>
      <c r="W19" s="324"/>
      <c r="X19" s="324"/>
      <c r="Y19" s="324"/>
      <c r="Z19" s="324"/>
      <c r="AA19" s="324"/>
      <c r="AB19" s="63"/>
      <c r="AC19" s="86"/>
      <c r="AD19" s="358">
        <f t="shared" si="0"/>
        <v>0</v>
      </c>
      <c r="AE19" s="378">
        <v>124.61</v>
      </c>
      <c r="AF19" s="379">
        <f t="shared" si="1"/>
        <v>124.61</v>
      </c>
      <c r="AG19" s="87">
        <f>IF(AE19="","",RANK(AF19,$AF$6:$AF46,1))</f>
        <v>13</v>
      </c>
      <c r="AH19" s="88"/>
      <c r="AI19" s="82"/>
      <c r="AJ19" s="82"/>
      <c r="AK19" s="236"/>
      <c r="AL19" s="82"/>
      <c r="AM19" s="82"/>
      <c r="AN19" s="326"/>
      <c r="AO19" s="82"/>
      <c r="AP19" s="236"/>
      <c r="AQ19" s="82"/>
      <c r="AR19" s="82"/>
      <c r="AS19" s="326"/>
      <c r="AT19" s="236"/>
      <c r="AU19" s="236"/>
      <c r="AV19" s="236"/>
      <c r="AW19" s="324"/>
      <c r="AX19" s="324"/>
      <c r="AY19" s="324"/>
      <c r="AZ19" s="324"/>
      <c r="BA19" s="324">
        <v>5</v>
      </c>
      <c r="BB19" s="324"/>
      <c r="BC19" s="324"/>
      <c r="BD19" s="324"/>
      <c r="BE19" s="324"/>
      <c r="BF19" s="63"/>
      <c r="BG19" s="63"/>
      <c r="BH19" s="374">
        <f t="shared" si="2"/>
        <v>5</v>
      </c>
      <c r="BI19" s="375">
        <v>118.11</v>
      </c>
      <c r="BJ19" s="89">
        <f t="shared" si="3"/>
        <v>123.11</v>
      </c>
      <c r="BK19" s="376">
        <f>IF(BI19="","",RANK(BJ19,$BJ$6:$BJ46,1))</f>
        <v>15</v>
      </c>
      <c r="BL19" s="373">
        <f t="shared" si="4"/>
        <v>247.72</v>
      </c>
      <c r="BM19" s="377">
        <f>IF(BL19="","",RANK(BL19,$BL$6:$BL31,1))</f>
        <v>14</v>
      </c>
    </row>
    <row r="20" spans="1:65" ht="15" customHeight="1">
      <c r="A20" s="274">
        <v>15</v>
      </c>
      <c r="B20" s="323" t="s">
        <v>20</v>
      </c>
      <c r="C20" s="385">
        <v>3683</v>
      </c>
      <c r="D20" s="236"/>
      <c r="E20" s="82"/>
      <c r="F20" s="82"/>
      <c r="G20" s="236"/>
      <c r="H20" s="82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324"/>
      <c r="T20" s="324"/>
      <c r="U20" s="324"/>
      <c r="V20" s="324"/>
      <c r="W20" s="324"/>
      <c r="X20" s="324"/>
      <c r="Y20" s="324"/>
      <c r="Z20" s="324"/>
      <c r="AA20" s="324"/>
      <c r="AB20" s="63"/>
      <c r="AC20" s="86"/>
      <c r="AD20" s="358">
        <f t="shared" si="0"/>
        <v>0</v>
      </c>
      <c r="AE20" s="378">
        <v>123.4</v>
      </c>
      <c r="AF20" s="379">
        <f t="shared" si="1"/>
        <v>123.4</v>
      </c>
      <c r="AG20" s="87">
        <f>IF(AE20="","",RANK(AF20,$AF$6:$AF26,1))</f>
        <v>12</v>
      </c>
      <c r="AH20" s="88"/>
      <c r="AI20" s="82"/>
      <c r="AJ20" s="82"/>
      <c r="AK20" s="236"/>
      <c r="AL20" s="82"/>
      <c r="AM20" s="82"/>
      <c r="AN20" s="326"/>
      <c r="AO20" s="82"/>
      <c r="AP20" s="236"/>
      <c r="AQ20" s="82"/>
      <c r="AR20" s="82"/>
      <c r="AS20" s="326"/>
      <c r="AT20" s="236"/>
      <c r="AU20" s="236"/>
      <c r="AV20" s="236"/>
      <c r="AW20" s="324"/>
      <c r="AX20" s="324"/>
      <c r="AY20" s="324"/>
      <c r="AZ20" s="324"/>
      <c r="BA20" s="324"/>
      <c r="BB20" s="324">
        <v>5</v>
      </c>
      <c r="BC20" s="324"/>
      <c r="BD20" s="324"/>
      <c r="BE20" s="324"/>
      <c r="BF20" s="63"/>
      <c r="BG20" s="63"/>
      <c r="BH20" s="374">
        <f t="shared" si="2"/>
        <v>5</v>
      </c>
      <c r="BI20" s="375">
        <v>120.1</v>
      </c>
      <c r="BJ20" s="89">
        <f t="shared" si="3"/>
        <v>125.1</v>
      </c>
      <c r="BK20" s="376">
        <f>IF(BI20="","",RANK(BJ20,$BJ$6:$BJ26,1))</f>
        <v>16</v>
      </c>
      <c r="BL20" s="373">
        <f t="shared" si="4"/>
        <v>248.5</v>
      </c>
      <c r="BM20" s="377">
        <f>IF(BL20="","",RANK(BL20,$BL$6:$BL26,1))</f>
        <v>15</v>
      </c>
    </row>
    <row r="21" spans="1:65" ht="15" customHeight="1">
      <c r="A21" s="274">
        <v>16</v>
      </c>
      <c r="B21" s="323" t="s">
        <v>18</v>
      </c>
      <c r="C21" s="385">
        <v>40</v>
      </c>
      <c r="D21" s="236"/>
      <c r="E21" s="82"/>
      <c r="F21" s="82"/>
      <c r="G21" s="236"/>
      <c r="H21" s="82"/>
      <c r="I21" s="236"/>
      <c r="J21" s="236"/>
      <c r="K21" s="236"/>
      <c r="L21" s="236"/>
      <c r="M21" s="236"/>
      <c r="N21" s="236"/>
      <c r="O21" s="236"/>
      <c r="P21" s="236"/>
      <c r="Q21" s="236">
        <v>5</v>
      </c>
      <c r="R21" s="236"/>
      <c r="S21" s="324"/>
      <c r="T21" s="324"/>
      <c r="U21" s="324"/>
      <c r="V21" s="324"/>
      <c r="W21" s="324"/>
      <c r="X21" s="324"/>
      <c r="Y21" s="324"/>
      <c r="Z21" s="324"/>
      <c r="AA21" s="324"/>
      <c r="AB21" s="63"/>
      <c r="AC21" s="86"/>
      <c r="AD21" s="358">
        <f t="shared" si="0"/>
        <v>5</v>
      </c>
      <c r="AE21" s="378">
        <v>125.38</v>
      </c>
      <c r="AF21" s="379">
        <f t="shared" si="1"/>
        <v>130.38</v>
      </c>
      <c r="AG21" s="87">
        <f>IF(AE21="","",RANK(AF21,$AF$6:$AF32,1))</f>
        <v>16</v>
      </c>
      <c r="AH21" s="88"/>
      <c r="AI21" s="82"/>
      <c r="AJ21" s="82"/>
      <c r="AK21" s="236"/>
      <c r="AL21" s="82"/>
      <c r="AM21" s="82"/>
      <c r="AN21" s="82"/>
      <c r="AO21" s="82"/>
      <c r="AP21" s="236"/>
      <c r="AQ21" s="82"/>
      <c r="AR21" s="82"/>
      <c r="AS21" s="326"/>
      <c r="AT21" s="236"/>
      <c r="AU21" s="236"/>
      <c r="AV21" s="236"/>
      <c r="AW21" s="324"/>
      <c r="AX21" s="324"/>
      <c r="AY21" s="324"/>
      <c r="AZ21" s="324"/>
      <c r="BA21" s="324"/>
      <c r="BB21" s="324"/>
      <c r="BC21" s="324"/>
      <c r="BD21" s="324"/>
      <c r="BE21" s="324"/>
      <c r="BF21" s="63"/>
      <c r="BG21" s="63"/>
      <c r="BH21" s="374">
        <f t="shared" si="2"/>
        <v>0</v>
      </c>
      <c r="BI21" s="375">
        <v>127.96</v>
      </c>
      <c r="BJ21" s="89">
        <f t="shared" si="3"/>
        <v>127.96</v>
      </c>
      <c r="BK21" s="376">
        <f>IF(BI21="","",RANK(BJ21,$BJ$6:$BJ32,1))</f>
        <v>17</v>
      </c>
      <c r="BL21" s="373">
        <f t="shared" si="4"/>
        <v>258.34</v>
      </c>
      <c r="BM21" s="377">
        <f>IF(BL21="","",RANK(BL21,$BL$6:$BL32,1))</f>
        <v>16</v>
      </c>
    </row>
    <row r="22" spans="1:65" ht="15" customHeight="1">
      <c r="A22" s="274">
        <v>17</v>
      </c>
      <c r="B22" s="323" t="s">
        <v>71</v>
      </c>
      <c r="C22" s="385">
        <v>950</v>
      </c>
      <c r="D22" s="236"/>
      <c r="E22" s="82"/>
      <c r="F22" s="82"/>
      <c r="G22" s="236"/>
      <c r="H22" s="82">
        <v>5</v>
      </c>
      <c r="I22" s="236"/>
      <c r="J22" s="236"/>
      <c r="K22" s="236">
        <v>5</v>
      </c>
      <c r="L22" s="236"/>
      <c r="M22" s="236"/>
      <c r="N22" s="236"/>
      <c r="O22" s="236"/>
      <c r="P22" s="236">
        <v>5</v>
      </c>
      <c r="Q22" s="236"/>
      <c r="R22" s="236"/>
      <c r="S22" s="324"/>
      <c r="T22" s="324"/>
      <c r="U22" s="324"/>
      <c r="V22" s="324">
        <v>5</v>
      </c>
      <c r="W22" s="324"/>
      <c r="X22" s="324"/>
      <c r="Y22" s="324"/>
      <c r="Z22" s="324"/>
      <c r="AA22" s="324">
        <v>5</v>
      </c>
      <c r="AB22" s="63"/>
      <c r="AC22" s="86"/>
      <c r="AD22" s="358">
        <f t="shared" si="0"/>
        <v>25</v>
      </c>
      <c r="AE22" s="378">
        <v>118.04</v>
      </c>
      <c r="AF22" s="379">
        <f t="shared" si="1"/>
        <v>143.04000000000002</v>
      </c>
      <c r="AG22" s="87">
        <f>IF(AE22="","",RANK(AF22,$AF$6:$AF36,1))</f>
        <v>21</v>
      </c>
      <c r="AH22" s="88"/>
      <c r="AI22" s="82"/>
      <c r="AJ22" s="82"/>
      <c r="AK22" s="236"/>
      <c r="AL22" s="82"/>
      <c r="AM22" s="82"/>
      <c r="AN22" s="326"/>
      <c r="AO22" s="82"/>
      <c r="AP22" s="236"/>
      <c r="AQ22" s="82"/>
      <c r="AR22" s="82"/>
      <c r="AS22" s="326"/>
      <c r="AT22" s="236"/>
      <c r="AU22" s="236"/>
      <c r="AV22" s="236"/>
      <c r="AW22" s="324"/>
      <c r="AX22" s="324"/>
      <c r="AY22" s="324"/>
      <c r="AZ22" s="324"/>
      <c r="BA22" s="324"/>
      <c r="BB22" s="324"/>
      <c r="BC22" s="324"/>
      <c r="BD22" s="324"/>
      <c r="BE22" s="324"/>
      <c r="BF22" s="63"/>
      <c r="BG22" s="63"/>
      <c r="BH22" s="374">
        <f t="shared" si="2"/>
        <v>0</v>
      </c>
      <c r="BI22" s="375">
        <v>116.23</v>
      </c>
      <c r="BJ22" s="89">
        <f t="shared" si="3"/>
        <v>116.23</v>
      </c>
      <c r="BK22" s="376">
        <f>IF(BI22="","",RANK(BJ22,$BJ$6:$BJ36,1))</f>
        <v>10</v>
      </c>
      <c r="BL22" s="373">
        <f t="shared" si="4"/>
        <v>259.27000000000004</v>
      </c>
      <c r="BM22" s="377">
        <f>IF(BL22="","",RANK(BL22,$BL$6:$BL48,1))</f>
        <v>17</v>
      </c>
    </row>
    <row r="23" spans="1:65" ht="15" customHeight="1">
      <c r="A23" s="274">
        <v>18</v>
      </c>
      <c r="B23" s="383" t="s">
        <v>72</v>
      </c>
      <c r="C23" s="406">
        <v>2069</v>
      </c>
      <c r="D23" s="236"/>
      <c r="E23" s="82"/>
      <c r="F23" s="82"/>
      <c r="G23" s="236"/>
      <c r="H23" s="82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324"/>
      <c r="T23" s="324"/>
      <c r="U23" s="324"/>
      <c r="V23" s="324"/>
      <c r="W23" s="324"/>
      <c r="X23" s="324"/>
      <c r="Y23" s="324"/>
      <c r="Z23" s="324"/>
      <c r="AA23" s="324"/>
      <c r="AB23" s="63"/>
      <c r="AC23" s="86"/>
      <c r="AD23" s="358">
        <f t="shared" si="0"/>
        <v>0</v>
      </c>
      <c r="AE23" s="378">
        <v>125.13</v>
      </c>
      <c r="AF23" s="379">
        <f t="shared" si="1"/>
        <v>125.13</v>
      </c>
      <c r="AG23" s="87">
        <f>IF(AE23="","",RANK(AF23,$AF$6:$AF44,1))</f>
        <v>14</v>
      </c>
      <c r="AH23" s="88"/>
      <c r="AI23" s="82"/>
      <c r="AJ23" s="82"/>
      <c r="AK23" s="236"/>
      <c r="AL23" s="82"/>
      <c r="AM23" s="82"/>
      <c r="AN23" s="326"/>
      <c r="AO23" s="82"/>
      <c r="AP23" s="236"/>
      <c r="AQ23" s="82"/>
      <c r="AR23" s="82"/>
      <c r="AS23" s="326">
        <v>5</v>
      </c>
      <c r="AT23" s="236"/>
      <c r="AU23" s="236"/>
      <c r="AV23" s="236"/>
      <c r="AW23" s="324"/>
      <c r="AX23" s="324"/>
      <c r="AY23" s="324"/>
      <c r="AZ23" s="324"/>
      <c r="BA23" s="324"/>
      <c r="BB23" s="324"/>
      <c r="BC23" s="324"/>
      <c r="BD23" s="324"/>
      <c r="BE23" s="324"/>
      <c r="BF23" s="63"/>
      <c r="BG23" s="63"/>
      <c r="BH23" s="374">
        <f t="shared" si="2"/>
        <v>5</v>
      </c>
      <c r="BI23" s="375">
        <v>130.77</v>
      </c>
      <c r="BJ23" s="89">
        <f t="shared" si="3"/>
        <v>135.77</v>
      </c>
      <c r="BK23" s="376">
        <f>IF(BI23="","",RANK(BJ23,$BJ$6:$BJ44,1))</f>
        <v>21</v>
      </c>
      <c r="BL23" s="373">
        <f t="shared" si="4"/>
        <v>260.9</v>
      </c>
      <c r="BM23" s="377">
        <f>IF(BL23="","",RANK(BL23,$BL$6:$BL40,1))</f>
        <v>18</v>
      </c>
    </row>
    <row r="24" spans="1:65" ht="15" customHeight="1">
      <c r="A24" s="274">
        <v>19</v>
      </c>
      <c r="B24" s="323" t="s">
        <v>89</v>
      </c>
      <c r="C24" s="385">
        <v>22</v>
      </c>
      <c r="D24" s="236"/>
      <c r="E24" s="82"/>
      <c r="F24" s="82"/>
      <c r="G24" s="236"/>
      <c r="H24" s="82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324"/>
      <c r="T24" s="324"/>
      <c r="U24" s="324"/>
      <c r="V24" s="324"/>
      <c r="W24" s="324"/>
      <c r="X24" s="324"/>
      <c r="Y24" s="324"/>
      <c r="Z24" s="324"/>
      <c r="AA24" s="324"/>
      <c r="AB24" s="63"/>
      <c r="AC24" s="86"/>
      <c r="AD24" s="358">
        <f t="shared" si="0"/>
        <v>0</v>
      </c>
      <c r="AE24" s="378">
        <v>139.28</v>
      </c>
      <c r="AF24" s="379">
        <f t="shared" si="1"/>
        <v>139.28</v>
      </c>
      <c r="AG24" s="87">
        <f>IF(AE24="","",RANK(AF24,$AF$6:$AF32,1))</f>
        <v>19</v>
      </c>
      <c r="AH24" s="88"/>
      <c r="AI24" s="82"/>
      <c r="AJ24" s="82"/>
      <c r="AK24" s="236"/>
      <c r="AL24" s="82"/>
      <c r="AM24" s="82"/>
      <c r="AN24" s="326"/>
      <c r="AO24" s="82"/>
      <c r="AP24" s="236"/>
      <c r="AQ24" s="82"/>
      <c r="AR24" s="82"/>
      <c r="AS24" s="326"/>
      <c r="AT24" s="236"/>
      <c r="AU24" s="236"/>
      <c r="AV24" s="236"/>
      <c r="AW24" s="324"/>
      <c r="AX24" s="324"/>
      <c r="AY24" s="324"/>
      <c r="AZ24" s="324"/>
      <c r="BA24" s="324"/>
      <c r="BB24" s="324"/>
      <c r="BC24" s="324"/>
      <c r="BD24" s="324"/>
      <c r="BE24" s="324"/>
      <c r="BF24" s="63"/>
      <c r="BG24" s="63"/>
      <c r="BH24" s="374">
        <f t="shared" si="2"/>
        <v>0</v>
      </c>
      <c r="BI24" s="375">
        <v>132.19</v>
      </c>
      <c r="BJ24" s="89">
        <f t="shared" si="3"/>
        <v>132.19</v>
      </c>
      <c r="BK24" s="376">
        <f>IF(BI24="","",RANK(BJ24,$BJ$6:$BJ32,1))</f>
        <v>19</v>
      </c>
      <c r="BL24" s="373">
        <f t="shared" si="4"/>
        <v>271.47</v>
      </c>
      <c r="BM24" s="377">
        <f>IF(BL24="","",RANK(BL24,$BL$6:$BL32,1))</f>
        <v>19</v>
      </c>
    </row>
    <row r="25" spans="1:65" ht="15" customHeight="1">
      <c r="A25" s="274">
        <v>20</v>
      </c>
      <c r="B25" s="323" t="s">
        <v>81</v>
      </c>
      <c r="C25" s="407">
        <v>41</v>
      </c>
      <c r="D25" s="236"/>
      <c r="E25" s="82"/>
      <c r="F25" s="82"/>
      <c r="G25" s="236"/>
      <c r="H25" s="82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324"/>
      <c r="T25" s="324"/>
      <c r="U25" s="324"/>
      <c r="V25" s="324"/>
      <c r="W25" s="324"/>
      <c r="X25" s="324"/>
      <c r="Y25" s="324"/>
      <c r="Z25" s="324"/>
      <c r="AA25" s="324"/>
      <c r="AB25" s="63"/>
      <c r="AC25" s="86"/>
      <c r="AD25" s="358">
        <f t="shared" si="0"/>
        <v>0</v>
      </c>
      <c r="AE25" s="378">
        <v>142.53</v>
      </c>
      <c r="AF25" s="379">
        <f t="shared" si="1"/>
        <v>142.53</v>
      </c>
      <c r="AG25" s="87">
        <f>IF(AE25="","",RANK(AF25,$AF$6:$AF51,1))</f>
        <v>20</v>
      </c>
      <c r="AH25" s="88"/>
      <c r="AI25" s="82"/>
      <c r="AJ25" s="82"/>
      <c r="AK25" s="236"/>
      <c r="AL25" s="82"/>
      <c r="AM25" s="82"/>
      <c r="AN25" s="326"/>
      <c r="AO25" s="82"/>
      <c r="AP25" s="236"/>
      <c r="AQ25" s="82"/>
      <c r="AR25" s="82"/>
      <c r="AS25" s="326"/>
      <c r="AT25" s="236"/>
      <c r="AU25" s="236"/>
      <c r="AV25" s="236"/>
      <c r="AW25" s="324"/>
      <c r="AX25" s="324"/>
      <c r="AY25" s="324"/>
      <c r="AZ25" s="324"/>
      <c r="BA25" s="324"/>
      <c r="BB25" s="324"/>
      <c r="BC25" s="324"/>
      <c r="BD25" s="324"/>
      <c r="BE25" s="324"/>
      <c r="BF25" s="63"/>
      <c r="BG25" s="63"/>
      <c r="BH25" s="374">
        <f t="shared" si="2"/>
        <v>0</v>
      </c>
      <c r="BI25" s="375">
        <v>134.89</v>
      </c>
      <c r="BJ25" s="89">
        <f t="shared" si="3"/>
        <v>134.89</v>
      </c>
      <c r="BK25" s="376">
        <f>IF(BI25="","",RANK(BJ25,$BJ$6:$BJ51,1))</f>
        <v>20</v>
      </c>
      <c r="BL25" s="373">
        <f t="shared" si="4"/>
        <v>277.41999999999996</v>
      </c>
      <c r="BM25" s="377">
        <f>IF(BL25="","",RANK(BL25,$BL$6:$BL38,1))</f>
        <v>20</v>
      </c>
    </row>
    <row r="26" spans="1:65" ht="15" customHeight="1">
      <c r="A26" s="274">
        <v>21</v>
      </c>
      <c r="B26" s="323" t="s">
        <v>84</v>
      </c>
      <c r="C26" s="385">
        <v>3</v>
      </c>
      <c r="D26" s="236">
        <v>5</v>
      </c>
      <c r="E26" s="82"/>
      <c r="F26" s="82"/>
      <c r="G26" s="236">
        <v>5</v>
      </c>
      <c r="H26" s="82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324"/>
      <c r="T26" s="324"/>
      <c r="U26" s="324"/>
      <c r="V26" s="324"/>
      <c r="W26" s="324"/>
      <c r="X26" s="324"/>
      <c r="Y26" s="324"/>
      <c r="Z26" s="324"/>
      <c r="AA26" s="324"/>
      <c r="AB26" s="63"/>
      <c r="AC26" s="86"/>
      <c r="AD26" s="358">
        <f t="shared" si="0"/>
        <v>10</v>
      </c>
      <c r="AE26" s="378">
        <v>141.38</v>
      </c>
      <c r="AF26" s="379">
        <f t="shared" si="1"/>
        <v>151.38</v>
      </c>
      <c r="AG26" s="87">
        <f>IF(AE26="","",RANK(AF26,$AF$6:$AF49,1))</f>
        <v>22</v>
      </c>
      <c r="AH26" s="88"/>
      <c r="AI26" s="82"/>
      <c r="AJ26" s="82"/>
      <c r="AK26" s="236"/>
      <c r="AL26" s="82"/>
      <c r="AM26" s="82"/>
      <c r="AN26" s="326"/>
      <c r="AO26" s="82"/>
      <c r="AP26" s="236"/>
      <c r="AQ26" s="82"/>
      <c r="AR26" s="82"/>
      <c r="AS26" s="326"/>
      <c r="AT26" s="236"/>
      <c r="AU26" s="236"/>
      <c r="AV26" s="236"/>
      <c r="AW26" s="324"/>
      <c r="AX26" s="324"/>
      <c r="AY26" s="324"/>
      <c r="AZ26" s="324"/>
      <c r="BA26" s="324"/>
      <c r="BB26" s="324"/>
      <c r="BC26" s="324"/>
      <c r="BD26" s="324"/>
      <c r="BE26" s="324"/>
      <c r="BF26" s="63"/>
      <c r="BG26" s="63"/>
      <c r="BH26" s="374">
        <f t="shared" si="2"/>
        <v>0</v>
      </c>
      <c r="BI26" s="375">
        <v>128.41</v>
      </c>
      <c r="BJ26" s="89">
        <f t="shared" si="3"/>
        <v>128.41</v>
      </c>
      <c r="BK26" s="376">
        <f>IF(BI26="","",RANK(BJ26,$BJ$6:$BJ49,1))</f>
        <v>18</v>
      </c>
      <c r="BL26" s="373">
        <f t="shared" si="4"/>
        <v>279.78999999999996</v>
      </c>
      <c r="BM26" s="377">
        <f>IF(BL26="","",RANK(BL26,$BL$6:$BL50,1))</f>
        <v>21</v>
      </c>
    </row>
    <row r="27" spans="1:65" ht="15" customHeight="1">
      <c r="A27" s="274">
        <v>22</v>
      </c>
      <c r="B27" s="327" t="s">
        <v>90</v>
      </c>
      <c r="C27" s="385">
        <v>23</v>
      </c>
      <c r="D27" s="236"/>
      <c r="E27" s="82"/>
      <c r="F27" s="82"/>
      <c r="G27" s="236"/>
      <c r="H27" s="82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324"/>
      <c r="T27" s="324"/>
      <c r="U27" s="324"/>
      <c r="V27" s="324"/>
      <c r="W27" s="324"/>
      <c r="X27" s="324"/>
      <c r="Y27" s="324"/>
      <c r="Z27" s="324"/>
      <c r="AA27" s="324"/>
      <c r="AB27" s="63"/>
      <c r="AC27" s="86"/>
      <c r="AD27" s="358">
        <f t="shared" si="0"/>
        <v>0</v>
      </c>
      <c r="AE27" s="378">
        <v>131.47</v>
      </c>
      <c r="AF27" s="379">
        <f t="shared" si="1"/>
        <v>131.47</v>
      </c>
      <c r="AG27" s="87">
        <f>IF(AE27="","",RANK(AF27,$AF$6:$AF34,1))</f>
        <v>18</v>
      </c>
      <c r="AH27" s="88"/>
      <c r="AI27" s="82"/>
      <c r="AJ27" s="82"/>
      <c r="AK27" s="236"/>
      <c r="AL27" s="82"/>
      <c r="AM27" s="82"/>
      <c r="AN27" s="326"/>
      <c r="AO27" s="82"/>
      <c r="AP27" s="236"/>
      <c r="AQ27" s="82"/>
      <c r="AR27" s="82">
        <v>5</v>
      </c>
      <c r="AS27" s="82"/>
      <c r="AT27" s="236"/>
      <c r="AU27" s="236"/>
      <c r="AV27" s="236"/>
      <c r="AW27" s="324"/>
      <c r="AX27" s="324"/>
      <c r="AY27" s="324"/>
      <c r="AZ27" s="324"/>
      <c r="BA27" s="324"/>
      <c r="BB27" s="324"/>
      <c r="BC27" s="324"/>
      <c r="BD27" s="324"/>
      <c r="BE27" s="324"/>
      <c r="BF27" s="63"/>
      <c r="BG27" s="63"/>
      <c r="BH27" s="374">
        <f t="shared" si="2"/>
        <v>5</v>
      </c>
      <c r="BI27" s="375">
        <v>999</v>
      </c>
      <c r="BJ27" s="89">
        <f t="shared" si="3"/>
        <v>1004</v>
      </c>
      <c r="BK27" s="376">
        <f>IF(BI27="","",RANK(BJ27,$BJ$6:$BJ34,1))</f>
        <v>22</v>
      </c>
      <c r="BL27" s="373">
        <f t="shared" si="4"/>
        <v>1135.47</v>
      </c>
      <c r="BM27" s="377">
        <f>IF(BL27="","",RANK(BL27,$BL$6:$BL34,1))</f>
        <v>22</v>
      </c>
    </row>
    <row r="28" spans="1:65" ht="15" customHeight="1">
      <c r="A28" s="274">
        <v>23</v>
      </c>
      <c r="B28" s="367" t="s">
        <v>82</v>
      </c>
      <c r="C28" s="407">
        <v>3332</v>
      </c>
      <c r="D28" s="236"/>
      <c r="E28" s="82"/>
      <c r="F28" s="82"/>
      <c r="G28" s="236"/>
      <c r="H28" s="82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324"/>
      <c r="T28" s="324"/>
      <c r="U28" s="324">
        <v>5</v>
      </c>
      <c r="V28" s="324"/>
      <c r="W28" s="324"/>
      <c r="X28" s="324"/>
      <c r="Y28" s="324"/>
      <c r="Z28" s="324"/>
      <c r="AA28" s="324"/>
      <c r="AB28" s="63"/>
      <c r="AC28" s="86"/>
      <c r="AD28" s="358">
        <f t="shared" si="0"/>
        <v>5</v>
      </c>
      <c r="AE28" s="378">
        <v>154.21</v>
      </c>
      <c r="AF28" s="379">
        <f t="shared" si="1"/>
        <v>159.21</v>
      </c>
      <c r="AG28" s="87">
        <f>IF(AE28="","",RANK(AF28,$AF$6:$AF53,1))</f>
        <v>23</v>
      </c>
      <c r="AH28" s="88"/>
      <c r="AI28" s="82"/>
      <c r="AJ28" s="82"/>
      <c r="AK28" s="236">
        <v>5</v>
      </c>
      <c r="AL28" s="82"/>
      <c r="AM28" s="82"/>
      <c r="AN28" s="326"/>
      <c r="AO28" s="82"/>
      <c r="AP28" s="236"/>
      <c r="AQ28" s="82"/>
      <c r="AR28" s="82"/>
      <c r="AS28" s="326"/>
      <c r="AT28" s="236"/>
      <c r="AU28" s="236"/>
      <c r="AV28" s="236"/>
      <c r="AW28" s="324"/>
      <c r="AX28" s="324"/>
      <c r="AY28" s="324"/>
      <c r="AZ28" s="324"/>
      <c r="BA28" s="324"/>
      <c r="BB28" s="324"/>
      <c r="BC28" s="324"/>
      <c r="BD28" s="324"/>
      <c r="BE28" s="324"/>
      <c r="BF28" s="63"/>
      <c r="BG28" s="63"/>
      <c r="BH28" s="374">
        <f t="shared" si="2"/>
        <v>5</v>
      </c>
      <c r="BI28" s="375">
        <v>999</v>
      </c>
      <c r="BJ28" s="89">
        <f t="shared" si="3"/>
        <v>1004</v>
      </c>
      <c r="BK28" s="376">
        <f>IF(BI28="","",RANK(BJ28,$BJ$6:$BJ53,1))</f>
        <v>22</v>
      </c>
      <c r="BL28" s="373">
        <f t="shared" si="4"/>
        <v>1163.21</v>
      </c>
      <c r="BM28" s="377">
        <f>IF(BL28="","",RANK(BL28,$BL$6:$BL47,1))</f>
        <v>23</v>
      </c>
    </row>
    <row r="29" spans="1:65" ht="15" customHeight="1">
      <c r="A29" s="274">
        <v>24</v>
      </c>
      <c r="C29" s="368"/>
      <c r="D29" s="236"/>
      <c r="E29" s="82"/>
      <c r="F29" s="82"/>
      <c r="G29" s="236"/>
      <c r="H29" s="82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324"/>
      <c r="T29" s="324"/>
      <c r="U29" s="324"/>
      <c r="V29" s="324"/>
      <c r="W29" s="324"/>
      <c r="X29" s="324"/>
      <c r="Y29" s="324"/>
      <c r="Z29" s="324"/>
      <c r="AA29" s="324"/>
      <c r="AB29" s="63"/>
      <c r="AC29" s="86"/>
      <c r="AD29" s="358">
        <f t="shared" si="0"/>
        <v>0</v>
      </c>
      <c r="AE29" s="378"/>
      <c r="AF29" s="379">
        <f t="shared" si="1"/>
      </c>
      <c r="AG29" s="87">
        <f>IF(AE29="","",RANK(AF29,$AF$6:$AF33,1))</f>
      </c>
      <c r="AH29" s="88"/>
      <c r="AI29" s="82"/>
      <c r="AJ29" s="82"/>
      <c r="AK29" s="236"/>
      <c r="AL29" s="82"/>
      <c r="AM29" s="82"/>
      <c r="AN29" s="326"/>
      <c r="AO29" s="82"/>
      <c r="AP29" s="236"/>
      <c r="AQ29" s="82"/>
      <c r="AR29" s="82"/>
      <c r="AS29" s="326"/>
      <c r="AT29" s="236"/>
      <c r="AU29" s="236"/>
      <c r="AV29" s="236"/>
      <c r="AW29" s="324"/>
      <c r="AX29" s="324"/>
      <c r="AY29" s="324"/>
      <c r="AZ29" s="324"/>
      <c r="BA29" s="324"/>
      <c r="BB29" s="324"/>
      <c r="BC29" s="324"/>
      <c r="BD29" s="324"/>
      <c r="BE29" s="324"/>
      <c r="BF29" s="63"/>
      <c r="BG29" s="63"/>
      <c r="BH29" s="374">
        <f t="shared" si="2"/>
        <v>0</v>
      </c>
      <c r="BI29" s="375"/>
      <c r="BJ29" s="89">
        <f t="shared" si="3"/>
      </c>
      <c r="BK29" s="376">
        <f>IF(BI29="","",RANK(BJ29,$BJ$6:$BJ33,1))</f>
      </c>
      <c r="BL29" s="373">
        <f t="shared" si="4"/>
      </c>
      <c r="BM29" s="380">
        <f>IF(BL29="","",RANK(BL29,$BL$6:$BL33,1))</f>
      </c>
    </row>
    <row r="30" spans="1:65" ht="15" customHeight="1">
      <c r="A30" s="274">
        <v>25</v>
      </c>
      <c r="B30" s="28"/>
      <c r="C30" s="381"/>
      <c r="D30" s="236"/>
      <c r="E30" s="82"/>
      <c r="F30" s="82"/>
      <c r="G30" s="236"/>
      <c r="H30" s="82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324"/>
      <c r="T30" s="324"/>
      <c r="U30" s="324"/>
      <c r="V30" s="324"/>
      <c r="W30" s="324"/>
      <c r="X30" s="324"/>
      <c r="Y30" s="324"/>
      <c r="Z30" s="324"/>
      <c r="AA30" s="324"/>
      <c r="AB30" s="63"/>
      <c r="AC30" s="86"/>
      <c r="AD30" s="358">
        <f t="shared" si="0"/>
        <v>0</v>
      </c>
      <c r="AE30" s="378"/>
      <c r="AF30" s="379">
        <f t="shared" si="1"/>
      </c>
      <c r="AG30" s="87">
        <f>IF(AE30="","",RANK(AF30,$AF$6:$AF33,1))</f>
      </c>
      <c r="AH30" s="88"/>
      <c r="AI30" s="82"/>
      <c r="AJ30" s="82"/>
      <c r="AK30" s="236"/>
      <c r="AL30" s="82"/>
      <c r="AM30" s="82"/>
      <c r="AN30" s="326"/>
      <c r="AO30" s="82"/>
      <c r="AP30" s="236"/>
      <c r="AQ30" s="82"/>
      <c r="AR30" s="82"/>
      <c r="AS30" s="326"/>
      <c r="AT30" s="236"/>
      <c r="AU30" s="236"/>
      <c r="AV30" s="236"/>
      <c r="AW30" s="324"/>
      <c r="AX30" s="324"/>
      <c r="AY30" s="324"/>
      <c r="AZ30" s="324"/>
      <c r="BA30" s="324"/>
      <c r="BB30" s="324"/>
      <c r="BC30" s="324"/>
      <c r="BD30" s="324"/>
      <c r="BE30" s="324"/>
      <c r="BF30" s="63"/>
      <c r="BG30" s="63"/>
      <c r="BH30" s="374">
        <f t="shared" si="2"/>
        <v>0</v>
      </c>
      <c r="BI30" s="375"/>
      <c r="BJ30" s="89">
        <f t="shared" si="3"/>
      </c>
      <c r="BK30" s="376">
        <f>IF(BI30="","",RANK(BJ30,$BJ$6:$BJ33,1))</f>
      </c>
      <c r="BL30" s="373">
        <f t="shared" si="4"/>
      </c>
      <c r="BM30" s="377">
        <f>IF(BL30="","",RANK(BL30,$BL$6:$BL33,1))</f>
      </c>
    </row>
    <row r="31" spans="1:65" ht="15" customHeight="1">
      <c r="A31" s="274">
        <v>26</v>
      </c>
      <c r="B31" s="328"/>
      <c r="C31" s="381"/>
      <c r="D31" s="236"/>
      <c r="E31" s="82"/>
      <c r="F31" s="82"/>
      <c r="G31" s="236"/>
      <c r="H31" s="82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324"/>
      <c r="T31" s="324"/>
      <c r="U31" s="324"/>
      <c r="V31" s="324"/>
      <c r="W31" s="324"/>
      <c r="X31" s="324"/>
      <c r="Y31" s="324"/>
      <c r="Z31" s="324"/>
      <c r="AA31" s="324"/>
      <c r="AB31" s="63"/>
      <c r="AC31" s="86"/>
      <c r="AD31" s="358">
        <f t="shared" si="0"/>
        <v>0</v>
      </c>
      <c r="AE31" s="378"/>
      <c r="AF31" s="379">
        <f t="shared" si="1"/>
      </c>
      <c r="AG31" s="87">
        <f>IF(AE31="","",RANK(AF31,$AF$6:$AF33,1))</f>
      </c>
      <c r="AH31" s="88"/>
      <c r="AI31" s="82"/>
      <c r="AJ31" s="82"/>
      <c r="AK31" s="236"/>
      <c r="AL31" s="82"/>
      <c r="AM31" s="82"/>
      <c r="AN31" s="326"/>
      <c r="AO31" s="82"/>
      <c r="AP31" s="236"/>
      <c r="AQ31" s="82"/>
      <c r="AR31" s="82"/>
      <c r="AS31" s="326"/>
      <c r="AT31" s="236"/>
      <c r="AU31" s="236"/>
      <c r="AV31" s="236"/>
      <c r="AW31" s="324"/>
      <c r="AX31" s="324"/>
      <c r="AY31" s="324"/>
      <c r="AZ31" s="324"/>
      <c r="BA31" s="324"/>
      <c r="BB31" s="324"/>
      <c r="BC31" s="324"/>
      <c r="BD31" s="324"/>
      <c r="BE31" s="324"/>
      <c r="BF31" s="63"/>
      <c r="BG31" s="63"/>
      <c r="BH31" s="374">
        <f t="shared" si="2"/>
        <v>0</v>
      </c>
      <c r="BI31" s="375"/>
      <c r="BJ31" s="89">
        <f t="shared" si="3"/>
      </c>
      <c r="BK31" s="376">
        <f>IF(BI31="","",RANK(BJ31,$BJ$6:$BJ33,1))</f>
      </c>
      <c r="BL31" s="373">
        <f t="shared" si="4"/>
      </c>
      <c r="BM31" s="377">
        <f>IF(BL31="","",RANK(BL31,$BL$6:$BL33,1))</f>
      </c>
    </row>
    <row r="32" spans="1:65" ht="15" customHeight="1">
      <c r="A32" s="274">
        <v>27</v>
      </c>
      <c r="B32" s="328"/>
      <c r="C32" s="381"/>
      <c r="D32" s="236"/>
      <c r="E32" s="82"/>
      <c r="F32" s="82"/>
      <c r="G32" s="236"/>
      <c r="H32" s="82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324"/>
      <c r="T32" s="324"/>
      <c r="U32" s="324"/>
      <c r="V32" s="324"/>
      <c r="W32" s="324"/>
      <c r="X32" s="324"/>
      <c r="Y32" s="324"/>
      <c r="Z32" s="324"/>
      <c r="AA32" s="324"/>
      <c r="AB32" s="63"/>
      <c r="AC32" s="86"/>
      <c r="AD32" s="358">
        <f t="shared" si="0"/>
        <v>0</v>
      </c>
      <c r="AE32" s="378"/>
      <c r="AF32" s="379">
        <f t="shared" si="1"/>
      </c>
      <c r="AG32" s="87">
        <f>IF(AE32="","",RANK(AF32,$AF$6:$AF33,1))</f>
      </c>
      <c r="AH32" s="88"/>
      <c r="AI32" s="82"/>
      <c r="AJ32" s="82"/>
      <c r="AK32" s="236"/>
      <c r="AL32" s="82"/>
      <c r="AM32" s="82"/>
      <c r="AN32" s="326"/>
      <c r="AO32" s="82"/>
      <c r="AP32" s="236"/>
      <c r="AQ32" s="82"/>
      <c r="AR32" s="82"/>
      <c r="AS32" s="326"/>
      <c r="AT32" s="236"/>
      <c r="AU32" s="236"/>
      <c r="AV32" s="236"/>
      <c r="AW32" s="324"/>
      <c r="AX32" s="324"/>
      <c r="AY32" s="324"/>
      <c r="AZ32" s="324"/>
      <c r="BA32" s="324"/>
      <c r="BB32" s="324"/>
      <c r="BC32" s="324"/>
      <c r="BD32" s="324"/>
      <c r="BE32" s="324"/>
      <c r="BF32" s="63"/>
      <c r="BG32" s="63"/>
      <c r="BH32" s="374">
        <f t="shared" si="2"/>
        <v>0</v>
      </c>
      <c r="BI32" s="375"/>
      <c r="BJ32" s="89">
        <f t="shared" si="3"/>
      </c>
      <c r="BK32" s="376">
        <f>IF(BI32="","",RANK(BJ32,$BJ$6:$BJ33,1))</f>
      </c>
      <c r="BL32" s="373">
        <f t="shared" si="4"/>
      </c>
      <c r="BM32" s="377">
        <f>IF(BL32="","",RANK(BL32,$BL$6:$BL33,1))</f>
      </c>
    </row>
    <row r="33" spans="1:65" ht="15" customHeight="1" thickBot="1">
      <c r="A33" s="276">
        <v>28</v>
      </c>
      <c r="B33" s="329"/>
      <c r="C33" s="330"/>
      <c r="D33" s="237"/>
      <c r="E33" s="92"/>
      <c r="F33" s="92"/>
      <c r="G33" s="237"/>
      <c r="H33" s="92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331"/>
      <c r="T33" s="331"/>
      <c r="U33" s="331"/>
      <c r="V33" s="331"/>
      <c r="W33" s="331"/>
      <c r="X33" s="331"/>
      <c r="Y33" s="331"/>
      <c r="Z33" s="331"/>
      <c r="AA33" s="331"/>
      <c r="AB33" s="90"/>
      <c r="AC33" s="96"/>
      <c r="AD33" s="97">
        <f t="shared" si="0"/>
        <v>0</v>
      </c>
      <c r="AE33" s="333"/>
      <c r="AF33" s="99">
        <f t="shared" si="1"/>
      </c>
      <c r="AG33" s="100">
        <f>IF(AE33="","",RANK(AF33,$AF$6:$AF33,1))</f>
      </c>
      <c r="AH33" s="101"/>
      <c r="AI33" s="92"/>
      <c r="AJ33" s="92"/>
      <c r="AK33" s="237"/>
      <c r="AL33" s="92"/>
      <c r="AM33" s="92"/>
      <c r="AN33" s="335"/>
      <c r="AO33" s="92"/>
      <c r="AP33" s="237"/>
      <c r="AQ33" s="92"/>
      <c r="AR33" s="92"/>
      <c r="AS33" s="335"/>
      <c r="AT33" s="237"/>
      <c r="AU33" s="237"/>
      <c r="AV33" s="237"/>
      <c r="AW33" s="331"/>
      <c r="AX33" s="331"/>
      <c r="AY33" s="331"/>
      <c r="AZ33" s="331"/>
      <c r="BA33" s="331"/>
      <c r="BB33" s="331"/>
      <c r="BC33" s="331"/>
      <c r="BD33" s="331"/>
      <c r="BE33" s="331"/>
      <c r="BF33" s="90"/>
      <c r="BG33" s="90"/>
      <c r="BH33" s="102">
        <f t="shared" si="2"/>
        <v>0</v>
      </c>
      <c r="BI33" s="334"/>
      <c r="BJ33" s="103">
        <f t="shared" si="3"/>
      </c>
      <c r="BK33" s="104">
        <f>IF(BI33="","",RANK(BJ33,$BJ$6:$BJ33,1))</f>
      </c>
      <c r="BL33" s="105">
        <f t="shared" si="4"/>
      </c>
      <c r="BM33" s="106">
        <f>IF(BL33="","",RANK(BL33,$BL$6:$BL33,1))</f>
      </c>
    </row>
    <row r="34" spans="4:32" ht="9.75" customHeight="1">
      <c r="D34" s="22"/>
      <c r="E34" s="20"/>
      <c r="J34" s="2"/>
      <c r="K34" s="2"/>
      <c r="L34" s="2"/>
      <c r="M34" s="2"/>
      <c r="N34" s="2"/>
      <c r="O34" s="2"/>
      <c r="AD34" s="23"/>
      <c r="AE34" s="11"/>
      <c r="AF34" s="10"/>
    </row>
    <row r="35" spans="3:33" s="12" customFormat="1" ht="9.75" customHeight="1">
      <c r="C35" s="277"/>
      <c r="AD35" s="23"/>
      <c r="AE35" s="11"/>
      <c r="AF35" s="10"/>
      <c r="AG35" s="23"/>
    </row>
    <row r="36" ht="9.75" customHeight="1">
      <c r="AI36" s="24"/>
    </row>
    <row r="37" spans="35:36" ht="9.75" customHeight="1">
      <c r="AI37" s="24"/>
      <c r="AJ37" s="12"/>
    </row>
    <row r="38" spans="35:36" ht="9.75" customHeight="1">
      <c r="AI38" s="24"/>
      <c r="AJ38" s="12"/>
    </row>
    <row r="39" spans="35:36" ht="9.75" customHeight="1">
      <c r="AI39" s="27"/>
      <c r="AJ39" s="12"/>
    </row>
    <row r="40" spans="35:36" ht="9.75" customHeight="1">
      <c r="AI40" s="27"/>
      <c r="AJ40" s="12"/>
    </row>
    <row r="41" spans="35:36" ht="9.75" customHeight="1">
      <c r="AI41" s="27"/>
      <c r="AJ41" s="12"/>
    </row>
    <row r="42" ht="9.75" customHeight="1">
      <c r="AI42" s="27"/>
    </row>
    <row r="43" ht="9.75" customHeight="1">
      <c r="AI43" s="27"/>
    </row>
    <row r="44" ht="9.75" customHeight="1">
      <c r="AI44" s="27"/>
    </row>
    <row r="45" ht="9.75" customHeight="1">
      <c r="AI45" s="27"/>
    </row>
    <row r="46" ht="9.75" customHeight="1">
      <c r="AI46" s="27"/>
    </row>
    <row r="47" ht="9.75" customHeight="1">
      <c r="AI47" s="27"/>
    </row>
    <row r="48" ht="9.75" customHeight="1">
      <c r="AI48" s="27"/>
    </row>
    <row r="49" ht="9.75" customHeight="1">
      <c r="AI49" s="27"/>
    </row>
    <row r="50" ht="9.75" customHeight="1">
      <c r="AI50" s="27"/>
    </row>
    <row r="51" ht="9.75" customHeight="1">
      <c r="AI51" s="27"/>
    </row>
    <row r="52" ht="9.75" customHeight="1">
      <c r="AI52" s="27"/>
    </row>
    <row r="53" spans="2:35" ht="9.75" customHeight="1">
      <c r="B53" s="28"/>
      <c r="C53" s="279"/>
      <c r="D53" s="22"/>
      <c r="E53" s="20"/>
      <c r="I53" s="4"/>
      <c r="J53" s="6"/>
      <c r="N53" s="4"/>
      <c r="AD53" s="23"/>
      <c r="AE53" s="10"/>
      <c r="AF53" s="10"/>
      <c r="AH53" s="29"/>
      <c r="AI53" s="27"/>
    </row>
    <row r="54" spans="4:35" ht="9.75" customHeight="1">
      <c r="D54" s="22"/>
      <c r="E54" s="20"/>
      <c r="I54" s="4"/>
      <c r="J54" s="6"/>
      <c r="N54" s="4"/>
      <c r="AD54" s="23"/>
      <c r="AE54" s="10"/>
      <c r="AF54" s="10"/>
      <c r="AH54" s="29"/>
      <c r="AI54" s="27"/>
    </row>
    <row r="55" spans="2:35" ht="9.75" customHeight="1">
      <c r="B55" s="28"/>
      <c r="C55" s="279"/>
      <c r="D55" s="22"/>
      <c r="E55" s="20"/>
      <c r="I55" s="4"/>
      <c r="J55" s="6"/>
      <c r="N55" s="4"/>
      <c r="AD55" s="23"/>
      <c r="AE55" s="10"/>
      <c r="AF55" s="10"/>
      <c r="AH55" s="29"/>
      <c r="AI55" s="27"/>
    </row>
    <row r="56" spans="2:35" ht="9.75" customHeight="1">
      <c r="B56" s="12"/>
      <c r="C56" s="277"/>
      <c r="D56" s="22"/>
      <c r="E56" s="20"/>
      <c r="I56" s="4"/>
      <c r="J56" s="6"/>
      <c r="N56" s="4"/>
      <c r="AD56" s="23"/>
      <c r="AE56" s="10"/>
      <c r="AF56" s="10"/>
      <c r="AH56" s="29"/>
      <c r="AI56" s="27"/>
    </row>
    <row r="57" spans="2:34" ht="9.75" customHeight="1">
      <c r="B57" s="12"/>
      <c r="C57" s="277"/>
      <c r="D57" s="22"/>
      <c r="E57" s="20"/>
      <c r="I57" s="22"/>
      <c r="J57" s="20"/>
      <c r="N57" s="4"/>
      <c r="O57" s="17"/>
      <c r="AD57" s="23"/>
      <c r="AE57" s="10"/>
      <c r="AF57" s="10"/>
      <c r="AH57" s="29"/>
    </row>
    <row r="58" spans="2:34" ht="9.75" customHeight="1">
      <c r="B58" s="12"/>
      <c r="C58" s="277"/>
      <c r="D58" s="22"/>
      <c r="E58" s="20"/>
      <c r="I58" s="22"/>
      <c r="J58" s="20"/>
      <c r="N58" s="4"/>
      <c r="AD58" s="23"/>
      <c r="AE58" s="10"/>
      <c r="AF58" s="10"/>
      <c r="AH58" s="29"/>
    </row>
    <row r="59" spans="4:34" ht="9.75" customHeight="1">
      <c r="D59" s="22"/>
      <c r="E59" s="20"/>
      <c r="I59" s="22"/>
      <c r="J59" s="20"/>
      <c r="N59" s="4"/>
      <c r="O59" s="17"/>
      <c r="AD59" s="23"/>
      <c r="AE59" s="10"/>
      <c r="AF59" s="10"/>
      <c r="AH59" s="29"/>
    </row>
    <row r="60" spans="4:34" ht="9.75" customHeight="1">
      <c r="D60" s="22"/>
      <c r="E60" s="20"/>
      <c r="I60" s="22"/>
      <c r="J60" s="20"/>
      <c r="N60" s="4"/>
      <c r="AD60" s="23"/>
      <c r="AE60" s="10"/>
      <c r="AF60" s="10"/>
      <c r="AH60" s="29"/>
    </row>
    <row r="61" spans="2:34" ht="9.75" customHeight="1">
      <c r="B61" s="12"/>
      <c r="C61" s="277"/>
      <c r="D61" s="22"/>
      <c r="E61" s="20"/>
      <c r="I61" s="22"/>
      <c r="J61" s="20"/>
      <c r="N61" s="4"/>
      <c r="AD61" s="23"/>
      <c r="AE61" s="10"/>
      <c r="AF61" s="10"/>
      <c r="AH61" s="29"/>
    </row>
    <row r="62" spans="2:34" ht="9.75" customHeight="1">
      <c r="B62" s="12"/>
      <c r="C62" s="277"/>
      <c r="D62" s="22"/>
      <c r="E62" s="20"/>
      <c r="I62" s="22"/>
      <c r="J62" s="20"/>
      <c r="N62" s="4"/>
      <c r="O62" s="17"/>
      <c r="AD62" s="23"/>
      <c r="AE62" s="10"/>
      <c r="AF62" s="10"/>
      <c r="AH62" s="29"/>
    </row>
    <row r="63" spans="4:34" ht="9.75" customHeight="1">
      <c r="D63" s="22"/>
      <c r="E63" s="20"/>
      <c r="I63" s="22"/>
      <c r="J63" s="20"/>
      <c r="N63" s="4"/>
      <c r="AD63" s="23"/>
      <c r="AE63" s="10"/>
      <c r="AF63" s="10"/>
      <c r="AH63" s="29"/>
    </row>
    <row r="64" spans="2:34" ht="9.75" customHeight="1">
      <c r="B64" s="12"/>
      <c r="C64" s="277"/>
      <c r="D64" s="22"/>
      <c r="E64" s="20"/>
      <c r="I64" s="22"/>
      <c r="J64" s="20"/>
      <c r="N64" s="4"/>
      <c r="AD64" s="23"/>
      <c r="AE64" s="10"/>
      <c r="AF64" s="10"/>
      <c r="AH64" s="29"/>
    </row>
    <row r="65" spans="2:34" ht="9.75" customHeight="1">
      <c r="B65" s="28"/>
      <c r="C65" s="279"/>
      <c r="D65" s="22"/>
      <c r="E65" s="20"/>
      <c r="I65" s="22"/>
      <c r="J65" s="20"/>
      <c r="N65" s="4"/>
      <c r="AE65" s="10"/>
      <c r="AF65" s="10"/>
      <c r="AG65" s="23"/>
      <c r="AH65" s="30"/>
    </row>
    <row r="66" spans="4:34" ht="9.75" customHeight="1">
      <c r="D66" s="22"/>
      <c r="E66" s="20"/>
      <c r="I66" s="22"/>
      <c r="J66" s="20"/>
      <c r="N66" s="4"/>
      <c r="AE66" s="10"/>
      <c r="AF66" s="10"/>
      <c r="AG66" s="23"/>
      <c r="AH66" s="30"/>
    </row>
    <row r="67" spans="5:34" ht="9.75" customHeight="1">
      <c r="E67" s="2"/>
      <c r="F67" s="5"/>
      <c r="H67" s="5"/>
      <c r="J67" s="2"/>
      <c r="K67" s="5"/>
      <c r="M67" s="5"/>
      <c r="AE67" s="10"/>
      <c r="AF67" s="10"/>
      <c r="AG67" s="23"/>
      <c r="AH67" s="30"/>
    </row>
    <row r="68" spans="5:34" ht="9.75" customHeight="1">
      <c r="E68" s="2"/>
      <c r="F68" s="5"/>
      <c r="H68" s="5"/>
      <c r="J68" s="2"/>
      <c r="K68" s="5"/>
      <c r="M68" s="5"/>
      <c r="AE68" s="10"/>
      <c r="AF68" s="10"/>
      <c r="AG68" s="23"/>
      <c r="AH68" s="30"/>
    </row>
    <row r="69" spans="5:34" ht="9.75" customHeight="1">
      <c r="E69" s="2"/>
      <c r="F69" s="5"/>
      <c r="H69" s="5"/>
      <c r="J69" s="2"/>
      <c r="K69" s="5"/>
      <c r="M69" s="5"/>
      <c r="AE69" s="10"/>
      <c r="AF69" s="10"/>
      <c r="AG69" s="23"/>
      <c r="AH69" s="30"/>
    </row>
    <row r="70" spans="5:34" ht="11.25" customHeight="1">
      <c r="E70" s="2"/>
      <c r="F70" s="5"/>
      <c r="H70" s="5"/>
      <c r="J70" s="2"/>
      <c r="K70" s="5"/>
      <c r="M70" s="5"/>
      <c r="AE70" s="10"/>
      <c r="AF70" s="10"/>
      <c r="AG70" s="23"/>
      <c r="AH70" s="30"/>
    </row>
    <row r="71" spans="5:34" ht="11.25" customHeight="1">
      <c r="E71" s="2"/>
      <c r="F71" s="5"/>
      <c r="H71" s="5"/>
      <c r="J71" s="2"/>
      <c r="K71" s="5"/>
      <c r="M71" s="5"/>
      <c r="AE71" s="10"/>
      <c r="AF71" s="10"/>
      <c r="AG71" s="23"/>
      <c r="AH71" s="30"/>
    </row>
    <row r="72" spans="5:34" ht="11.25" customHeight="1">
      <c r="E72" s="2"/>
      <c r="F72" s="5"/>
      <c r="H72" s="5"/>
      <c r="J72" s="2"/>
      <c r="K72" s="5"/>
      <c r="M72" s="5"/>
      <c r="AE72" s="10"/>
      <c r="AF72" s="10"/>
      <c r="AG72" s="23"/>
      <c r="AH72" s="30"/>
    </row>
    <row r="73" spans="5:34" ht="11.25" customHeight="1">
      <c r="E73" s="2"/>
      <c r="F73" s="5"/>
      <c r="H73" s="5"/>
      <c r="J73" s="2"/>
      <c r="K73" s="5"/>
      <c r="M73" s="5"/>
      <c r="AE73" s="10"/>
      <c r="AF73" s="10"/>
      <c r="AG73" s="23"/>
      <c r="AH73" s="30"/>
    </row>
    <row r="74" spans="5:34" ht="11.25" customHeight="1">
      <c r="E74" s="2"/>
      <c r="F74" s="5"/>
      <c r="H74" s="5"/>
      <c r="J74" s="2"/>
      <c r="K74" s="5"/>
      <c r="M74" s="5"/>
      <c r="AE74" s="10"/>
      <c r="AF74" s="10"/>
      <c r="AG74" s="23"/>
      <c r="AH74" s="30"/>
    </row>
    <row r="75" spans="5:34" ht="11.25" customHeight="1">
      <c r="E75" s="2"/>
      <c r="F75" s="5"/>
      <c r="H75" s="5"/>
      <c r="J75" s="2"/>
      <c r="K75" s="5"/>
      <c r="M75" s="5"/>
      <c r="AE75" s="10"/>
      <c r="AF75" s="10"/>
      <c r="AG75" s="23"/>
      <c r="AH75" s="30"/>
    </row>
    <row r="76" spans="5:34" ht="11.25" customHeight="1">
      <c r="E76" s="2"/>
      <c r="F76" s="5"/>
      <c r="H76" s="5"/>
      <c r="J76" s="2"/>
      <c r="K76" s="5"/>
      <c r="M76" s="5"/>
      <c r="AE76" s="10"/>
      <c r="AF76" s="10"/>
      <c r="AG76" s="23"/>
      <c r="AH76" s="30"/>
    </row>
    <row r="77" spans="5:34" ht="11.25" customHeight="1">
      <c r="E77" s="2"/>
      <c r="F77" s="5"/>
      <c r="H77" s="5"/>
      <c r="J77" s="2"/>
      <c r="K77" s="5"/>
      <c r="M77" s="5"/>
      <c r="AE77" s="10"/>
      <c r="AF77" s="10"/>
      <c r="AG77" s="23"/>
      <c r="AH77" s="30"/>
    </row>
    <row r="78" spans="5:13" ht="11.25" customHeight="1">
      <c r="E78" s="2"/>
      <c r="F78" s="5"/>
      <c r="H78" s="5"/>
      <c r="J78" s="2"/>
      <c r="K78" s="5"/>
      <c r="M78" s="5"/>
    </row>
    <row r="79" spans="5:13" ht="11.25" customHeight="1">
      <c r="E79" s="2"/>
      <c r="F79" s="5"/>
      <c r="H79" s="5"/>
      <c r="J79" s="2"/>
      <c r="K79" s="5"/>
      <c r="M79" s="5"/>
    </row>
    <row r="80" spans="5:13" ht="11.25" customHeight="1">
      <c r="E80" s="2"/>
      <c r="F80" s="5"/>
      <c r="H80" s="5"/>
      <c r="J80" s="2"/>
      <c r="K80" s="5"/>
      <c r="M80" s="5"/>
    </row>
    <row r="81" spans="5:13" ht="11.25" customHeight="1">
      <c r="E81" s="2"/>
      <c r="F81" s="5"/>
      <c r="H81" s="5"/>
      <c r="J81" s="2"/>
      <c r="K81" s="5"/>
      <c r="M81" s="5"/>
    </row>
    <row r="82" spans="5:13" ht="11.25" customHeight="1">
      <c r="E82" s="2"/>
      <c r="F82" s="5"/>
      <c r="H82" s="5"/>
      <c r="J82" s="2"/>
      <c r="K82" s="5"/>
      <c r="M82" s="5"/>
    </row>
    <row r="83" spans="5:13" ht="11.25" customHeight="1">
      <c r="E83" s="2"/>
      <c r="F83" s="5"/>
      <c r="H83" s="5"/>
      <c r="J83" s="2"/>
      <c r="K83" s="5"/>
      <c r="M83" s="5"/>
    </row>
    <row r="84" spans="5:13" ht="11.25" customHeight="1">
      <c r="E84" s="2"/>
      <c r="F84" s="5"/>
      <c r="H84" s="5"/>
      <c r="J84" s="2"/>
      <c r="K84" s="5"/>
      <c r="M84" s="5"/>
    </row>
    <row r="85" spans="5:13" ht="11.25" customHeight="1">
      <c r="E85" s="2"/>
      <c r="F85" s="5"/>
      <c r="H85" s="5"/>
      <c r="J85" s="2"/>
      <c r="K85" s="5"/>
      <c r="M85" s="5"/>
    </row>
    <row r="86" spans="5:13" ht="11.25" customHeight="1">
      <c r="E86" s="2"/>
      <c r="F86" s="5"/>
      <c r="H86" s="5"/>
      <c r="J86" s="2"/>
      <c r="K86" s="5"/>
      <c r="M86" s="5"/>
    </row>
    <row r="87" spans="5:13" ht="11.25" customHeight="1">
      <c r="E87" s="2"/>
      <c r="F87" s="5"/>
      <c r="H87" s="5"/>
      <c r="J87" s="2"/>
      <c r="K87" s="5"/>
      <c r="M87" s="5"/>
    </row>
    <row r="88" spans="5:13" ht="11.25" customHeight="1">
      <c r="E88" s="2"/>
      <c r="F88" s="5"/>
      <c r="H88" s="5"/>
      <c r="J88" s="2"/>
      <c r="K88" s="5"/>
      <c r="M88" s="5"/>
    </row>
    <row r="89" spans="5:13" ht="11.25" customHeight="1">
      <c r="E89" s="2"/>
      <c r="F89" s="5"/>
      <c r="H89" s="5"/>
      <c r="J89" s="2"/>
      <c r="K89" s="5"/>
      <c r="M89" s="5"/>
    </row>
    <row r="90" spans="5:13" ht="11.25" customHeight="1">
      <c r="E90" s="2"/>
      <c r="F90" s="5"/>
      <c r="H90" s="5"/>
      <c r="J90" s="2"/>
      <c r="K90" s="5"/>
      <c r="M90" s="5"/>
    </row>
    <row r="91" spans="5:13" ht="11.25" customHeight="1">
      <c r="E91" s="2"/>
      <c r="F91" s="5"/>
      <c r="H91" s="5"/>
      <c r="J91" s="2"/>
      <c r="K91" s="5"/>
      <c r="M91" s="5"/>
    </row>
    <row r="92" spans="5:13" ht="11.25" customHeight="1">
      <c r="E92" s="2"/>
      <c r="F92" s="5"/>
      <c r="H92" s="5"/>
      <c r="J92" s="2"/>
      <c r="K92" s="5"/>
      <c r="M92" s="5"/>
    </row>
    <row r="93" spans="5:13" ht="11.25" customHeight="1">
      <c r="E93" s="2"/>
      <c r="F93" s="5"/>
      <c r="H93" s="5"/>
      <c r="J93" s="2"/>
      <c r="K93" s="5"/>
      <c r="M93" s="5"/>
    </row>
    <row r="94" spans="5:13" ht="11.25" customHeight="1">
      <c r="E94" s="2"/>
      <c r="F94" s="5"/>
      <c r="H94" s="5"/>
      <c r="J94" s="2"/>
      <c r="K94" s="5"/>
      <c r="M94" s="5"/>
    </row>
    <row r="95" spans="5:13" ht="11.25" customHeight="1">
      <c r="E95" s="2"/>
      <c r="F95" s="5"/>
      <c r="H95" s="5"/>
      <c r="J95" s="2"/>
      <c r="K95" s="5"/>
      <c r="M95" s="5"/>
    </row>
    <row r="96" spans="5:13" ht="11.25" customHeight="1">
      <c r="E96" s="2"/>
      <c r="F96" s="5"/>
      <c r="H96" s="5"/>
      <c r="J96" s="2"/>
      <c r="K96" s="5"/>
      <c r="M96" s="5"/>
    </row>
    <row r="97" spans="5:13" ht="11.25" customHeight="1">
      <c r="E97" s="2"/>
      <c r="F97" s="5"/>
      <c r="H97" s="5"/>
      <c r="J97" s="2"/>
      <c r="K97" s="5"/>
      <c r="M97" s="5"/>
    </row>
    <row r="98" spans="5:13" ht="11.25" customHeight="1">
      <c r="E98" s="2"/>
      <c r="F98" s="5"/>
      <c r="H98" s="5"/>
      <c r="J98" s="2"/>
      <c r="K98" s="5"/>
      <c r="M98" s="5"/>
    </row>
    <row r="99" spans="5:13" ht="11.25" customHeight="1">
      <c r="E99" s="2"/>
      <c r="F99" s="5"/>
      <c r="H99" s="5"/>
      <c r="J99" s="2"/>
      <c r="K99" s="5"/>
      <c r="M99" s="5"/>
    </row>
    <row r="100" spans="5:13" ht="11.25" customHeight="1">
      <c r="E100" s="2"/>
      <c r="F100" s="5"/>
      <c r="H100" s="5"/>
      <c r="J100" s="2"/>
      <c r="K100" s="5"/>
      <c r="M100" s="5"/>
    </row>
    <row r="101" spans="2:14" ht="11.25" customHeight="1">
      <c r="B101" s="28"/>
      <c r="C101" s="279"/>
      <c r="D101" s="22"/>
      <c r="E101" s="20"/>
      <c r="I101" s="22"/>
      <c r="J101" s="20"/>
      <c r="N101" s="4"/>
    </row>
    <row r="102" spans="2:14" ht="11.25" customHeight="1">
      <c r="B102" s="28"/>
      <c r="C102" s="279"/>
      <c r="D102" s="22"/>
      <c r="E102" s="20"/>
      <c r="I102" s="22"/>
      <c r="J102" s="20"/>
      <c r="N102" s="4"/>
    </row>
  </sheetData>
  <sheetProtection/>
  <mergeCells count="4">
    <mergeCell ref="AG1:AG4"/>
    <mergeCell ref="BK1:BK4"/>
    <mergeCell ref="AH2:BG4"/>
    <mergeCell ref="D2:AC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2" r:id="rId1"/>
  <headerFooter>
    <oddHeader>&amp;C&amp;"Arial,Cursief"&amp;12Minimarathon De Kroo
28 november 2015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M9" sqref="BM9"/>
    </sheetView>
  </sheetViews>
  <sheetFormatPr defaultColWidth="9.140625" defaultRowHeight="11.25" customHeight="1"/>
  <cols>
    <col min="1" max="1" width="4.00390625" style="1" customWidth="1"/>
    <col min="2" max="2" width="17.8515625" style="1" bestFit="1" customWidth="1"/>
    <col min="3" max="3" width="6.00390625" style="261" customWidth="1"/>
    <col min="4" max="4" width="2.421875" style="2" customWidth="1"/>
    <col min="5" max="5" width="2.421875" style="3" customWidth="1"/>
    <col min="6" max="6" width="2.421875" style="4" customWidth="1"/>
    <col min="7" max="7" width="2.421875" style="5" customWidth="1"/>
    <col min="8" max="8" width="2.421875" style="4" customWidth="1"/>
    <col min="9" max="9" width="2.421875" style="2" customWidth="1"/>
    <col min="10" max="10" width="2.421875" style="3" customWidth="1"/>
    <col min="11" max="11" width="3.140625" style="4" customWidth="1"/>
    <col min="12" max="12" width="2.421875" style="5" customWidth="1"/>
    <col min="13" max="13" width="2.421875" style="4" customWidth="1"/>
    <col min="14" max="14" width="2.421875" style="5" customWidth="1"/>
    <col min="15" max="15" width="2.421875" style="6" customWidth="1"/>
    <col min="16" max="16" width="2.421875" style="2" customWidth="1"/>
    <col min="17" max="17" width="3.28125" style="2" customWidth="1"/>
    <col min="18" max="18" width="2.421875" style="2" customWidth="1"/>
    <col min="19" max="23" width="2.421875" style="1" customWidth="1"/>
    <col min="24" max="24" width="3.421875" style="1" customWidth="1"/>
    <col min="25" max="27" width="2.421875" style="1" customWidth="1"/>
    <col min="28" max="29" width="2.421875" style="1" hidden="1" customWidth="1"/>
    <col min="30" max="30" width="6.00390625" style="7" bestFit="1" customWidth="1"/>
    <col min="31" max="31" width="7.28125" style="8" bestFit="1" customWidth="1"/>
    <col min="32" max="32" width="8.421875" style="8" bestFit="1" customWidth="1"/>
    <col min="33" max="33" width="3.28125" style="9" bestFit="1" customWidth="1"/>
    <col min="34" max="57" width="2.421875" style="1" customWidth="1"/>
    <col min="58" max="59" width="2.421875" style="1" hidden="1" customWidth="1"/>
    <col min="60" max="60" width="6.00390625" style="1" bestFit="1" customWidth="1"/>
    <col min="61" max="61" width="7.28125" style="1" customWidth="1"/>
    <col min="62" max="62" width="7.28125" style="1" bestFit="1" customWidth="1"/>
    <col min="63" max="63" width="3.28125" style="1" bestFit="1" customWidth="1"/>
    <col min="64" max="64" width="8.421875" style="1" bestFit="1" customWidth="1"/>
    <col min="65" max="65" width="9.140625" style="1" bestFit="1" customWidth="1"/>
    <col min="66" max="16384" width="8.8515625" style="1" customWidth="1"/>
  </cols>
  <sheetData>
    <row r="1" spans="1:65" ht="9.75" customHeight="1">
      <c r="A1" s="271"/>
      <c r="B1" s="230"/>
      <c r="C1" s="260"/>
      <c r="D1" s="32"/>
      <c r="E1" s="33"/>
      <c r="F1" s="33"/>
      <c r="G1" s="34"/>
      <c r="H1" s="33"/>
      <c r="I1" s="35"/>
      <c r="J1" s="33"/>
      <c r="K1" s="33"/>
      <c r="L1" s="34"/>
      <c r="M1" s="33"/>
      <c r="N1" s="36"/>
      <c r="O1" s="37"/>
      <c r="P1" s="34"/>
      <c r="Q1" s="34"/>
      <c r="R1" s="34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41"/>
      <c r="AG1" s="453" t="s">
        <v>3</v>
      </c>
      <c r="AH1" s="42"/>
      <c r="AI1" s="43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55" t="s">
        <v>3</v>
      </c>
      <c r="BL1" s="44"/>
      <c r="BM1" s="45"/>
    </row>
    <row r="2" spans="1:65" ht="9.75" customHeight="1">
      <c r="A2" s="272"/>
      <c r="B2" s="231"/>
      <c r="C2" s="296"/>
      <c r="D2" s="467" t="s">
        <v>12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9"/>
      <c r="AD2" s="13" t="s">
        <v>0</v>
      </c>
      <c r="AE2" s="19" t="s">
        <v>15</v>
      </c>
      <c r="AF2" s="14" t="s">
        <v>2</v>
      </c>
      <c r="AG2" s="454"/>
      <c r="AH2" s="458" t="s">
        <v>11</v>
      </c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60"/>
      <c r="BH2" s="50" t="s">
        <v>0</v>
      </c>
      <c r="BI2" s="19" t="s">
        <v>15</v>
      </c>
      <c r="BJ2" s="19" t="s">
        <v>2</v>
      </c>
      <c r="BK2" s="456"/>
      <c r="BL2" s="14" t="s">
        <v>8</v>
      </c>
      <c r="BM2" s="46" t="s">
        <v>3</v>
      </c>
    </row>
    <row r="3" spans="1:65" ht="9.75" customHeight="1">
      <c r="A3" s="272"/>
      <c r="B3" s="232"/>
      <c r="C3" s="262"/>
      <c r="D3" s="470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71"/>
      <c r="AD3" s="386" t="s">
        <v>4</v>
      </c>
      <c r="AE3" s="16" t="s">
        <v>1</v>
      </c>
      <c r="AF3" s="16" t="s">
        <v>4</v>
      </c>
      <c r="AG3" s="454"/>
      <c r="AH3" s="461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3"/>
      <c r="BH3" s="51" t="s">
        <v>4</v>
      </c>
      <c r="BI3" s="16" t="s">
        <v>1</v>
      </c>
      <c r="BJ3" s="16" t="s">
        <v>4</v>
      </c>
      <c r="BK3" s="456"/>
      <c r="BL3" s="16" t="s">
        <v>9</v>
      </c>
      <c r="BM3" s="47"/>
    </row>
    <row r="4" spans="1:65" ht="9.75" customHeight="1">
      <c r="A4" s="272"/>
      <c r="B4" s="232"/>
      <c r="C4" s="262"/>
      <c r="D4" s="472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4"/>
      <c r="AD4" s="386" t="s">
        <v>5</v>
      </c>
      <c r="AE4" s="16" t="s">
        <v>6</v>
      </c>
      <c r="AF4" s="16" t="s">
        <v>6</v>
      </c>
      <c r="AG4" s="454"/>
      <c r="AH4" s="464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6"/>
      <c r="BH4" s="51" t="s">
        <v>5</v>
      </c>
      <c r="BI4" s="16" t="s">
        <v>6</v>
      </c>
      <c r="BJ4" s="16" t="s">
        <v>6</v>
      </c>
      <c r="BK4" s="457"/>
      <c r="BL4" s="21" t="s">
        <v>10</v>
      </c>
      <c r="BM4" s="48" t="s">
        <v>8</v>
      </c>
    </row>
    <row r="5" spans="1:65" s="60" customFormat="1" ht="20.25">
      <c r="A5" s="273"/>
      <c r="B5" s="233" t="s">
        <v>7</v>
      </c>
      <c r="C5" s="263" t="s">
        <v>60</v>
      </c>
      <c r="D5" s="107">
        <v>1</v>
      </c>
      <c r="E5" s="108">
        <v>2</v>
      </c>
      <c r="F5" s="109">
        <v>3</v>
      </c>
      <c r="G5" s="110">
        <v>4</v>
      </c>
      <c r="H5" s="108" t="s">
        <v>55</v>
      </c>
      <c r="I5" s="109" t="s">
        <v>56</v>
      </c>
      <c r="J5" s="108" t="s">
        <v>57</v>
      </c>
      <c r="K5" s="109" t="s">
        <v>58</v>
      </c>
      <c r="L5" s="108" t="s">
        <v>59</v>
      </c>
      <c r="M5" s="110">
        <v>6</v>
      </c>
      <c r="N5" s="108">
        <v>7</v>
      </c>
      <c r="O5" s="110">
        <v>8</v>
      </c>
      <c r="P5" s="108">
        <v>9</v>
      </c>
      <c r="Q5" s="108">
        <v>10</v>
      </c>
      <c r="R5" s="109">
        <v>11</v>
      </c>
      <c r="S5" s="108">
        <v>12</v>
      </c>
      <c r="T5" s="108" t="s">
        <v>125</v>
      </c>
      <c r="U5" s="111" t="s">
        <v>126</v>
      </c>
      <c r="V5" s="108" t="s">
        <v>127</v>
      </c>
      <c r="W5" s="108" t="s">
        <v>128</v>
      </c>
      <c r="X5" s="108" t="s">
        <v>129</v>
      </c>
      <c r="Y5" s="108">
        <v>14</v>
      </c>
      <c r="Z5" s="108">
        <v>15</v>
      </c>
      <c r="AA5" s="229">
        <v>16</v>
      </c>
      <c r="AB5" s="111"/>
      <c r="AC5" s="229"/>
      <c r="AD5" s="53"/>
      <c r="AE5" s="54"/>
      <c r="AF5" s="55"/>
      <c r="AG5" s="56"/>
      <c r="AH5" s="107">
        <v>1</v>
      </c>
      <c r="AI5" s="108">
        <v>2</v>
      </c>
      <c r="AJ5" s="109">
        <v>3</v>
      </c>
      <c r="AK5" s="110">
        <v>4</v>
      </c>
      <c r="AL5" s="108" t="s">
        <v>55</v>
      </c>
      <c r="AM5" s="109" t="s">
        <v>56</v>
      </c>
      <c r="AN5" s="108" t="s">
        <v>57</v>
      </c>
      <c r="AO5" s="109" t="s">
        <v>58</v>
      </c>
      <c r="AP5" s="108" t="s">
        <v>59</v>
      </c>
      <c r="AQ5" s="110">
        <v>6</v>
      </c>
      <c r="AR5" s="108">
        <v>7</v>
      </c>
      <c r="AS5" s="110">
        <v>8</v>
      </c>
      <c r="AT5" s="108">
        <v>9</v>
      </c>
      <c r="AU5" s="108">
        <v>10</v>
      </c>
      <c r="AV5" s="109">
        <v>11</v>
      </c>
      <c r="AW5" s="108">
        <v>12</v>
      </c>
      <c r="AX5" s="108" t="s">
        <v>125</v>
      </c>
      <c r="AY5" s="111" t="s">
        <v>126</v>
      </c>
      <c r="AZ5" s="108" t="s">
        <v>127</v>
      </c>
      <c r="BA5" s="108" t="s">
        <v>128</v>
      </c>
      <c r="BB5" s="108" t="s">
        <v>129</v>
      </c>
      <c r="BC5" s="108">
        <v>14</v>
      </c>
      <c r="BD5" s="108">
        <v>15</v>
      </c>
      <c r="BE5" s="229">
        <v>16</v>
      </c>
      <c r="BF5" s="111"/>
      <c r="BG5" s="229"/>
      <c r="BH5" s="57"/>
      <c r="BI5" s="54"/>
      <c r="BJ5" s="54"/>
      <c r="BK5" s="58"/>
      <c r="BL5" s="54"/>
      <c r="BM5" s="59"/>
    </row>
    <row r="6" spans="1:65" ht="15" customHeight="1">
      <c r="A6" s="274">
        <v>1</v>
      </c>
      <c r="B6" s="389" t="s">
        <v>67</v>
      </c>
      <c r="C6" s="390">
        <v>31</v>
      </c>
      <c r="D6" s="391"/>
      <c r="E6" s="129"/>
      <c r="F6" s="129"/>
      <c r="G6" s="391"/>
      <c r="H6" s="129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2"/>
      <c r="T6" s="392"/>
      <c r="U6" s="392"/>
      <c r="V6" s="392"/>
      <c r="W6" s="392"/>
      <c r="X6" s="392"/>
      <c r="Y6" s="392"/>
      <c r="Z6" s="392"/>
      <c r="AA6" s="392"/>
      <c r="AB6" s="133"/>
      <c r="AC6" s="134"/>
      <c r="AD6" s="135">
        <f aca="true" t="shared" si="0" ref="AD6:AD16">SUM(D6:AC6)</f>
        <v>0</v>
      </c>
      <c r="AE6" s="393">
        <v>119.88</v>
      </c>
      <c r="AF6" s="137">
        <f aca="true" t="shared" si="1" ref="AF6:AF16">IF(AE6="","",SUM(AD6,AE6))</f>
        <v>119.88</v>
      </c>
      <c r="AG6" s="138">
        <f>IF(AE6="","",RANK(AF6,$AF$6:$AF21,1))</f>
        <v>2</v>
      </c>
      <c r="AH6" s="201"/>
      <c r="AI6" s="129"/>
      <c r="AJ6" s="129"/>
      <c r="AK6" s="391"/>
      <c r="AL6" s="391"/>
      <c r="AM6" s="391"/>
      <c r="AN6" s="129"/>
      <c r="AO6" s="129"/>
      <c r="AP6" s="394"/>
      <c r="AQ6" s="129"/>
      <c r="AR6" s="391"/>
      <c r="AS6" s="129"/>
      <c r="AT6" s="129"/>
      <c r="AU6" s="394"/>
      <c r="AV6" s="391"/>
      <c r="AW6" s="391"/>
      <c r="AX6" s="391"/>
      <c r="AY6" s="391"/>
      <c r="AZ6" s="391"/>
      <c r="BA6" s="392"/>
      <c r="BB6" s="392"/>
      <c r="BC6" s="392"/>
      <c r="BD6" s="392"/>
      <c r="BE6" s="392"/>
      <c r="BF6" s="133"/>
      <c r="BG6" s="133"/>
      <c r="BH6" s="203">
        <f aca="true" t="shared" si="2" ref="BH6:BH16">SUM(AH6:BG6)</f>
        <v>0</v>
      </c>
      <c r="BI6" s="395">
        <v>111.59</v>
      </c>
      <c r="BJ6" s="204">
        <f aca="true" t="shared" si="3" ref="BJ6:BJ16">IF(BI6="","",SUM(BH6,BI6))</f>
        <v>111.59</v>
      </c>
      <c r="BK6" s="205">
        <f>IF(BI6="","",RANK(BJ6,$BJ$6:$BJ21,1))</f>
        <v>1</v>
      </c>
      <c r="BL6" s="206">
        <f aca="true" t="shared" si="4" ref="BL6:BL16">IF(BJ6="","",SUM(AF6,BJ6))</f>
        <v>231.47</v>
      </c>
      <c r="BM6" s="408">
        <f>IF(BL6="","",RANK(BL6,$BL$6:$BL21,1))</f>
        <v>1</v>
      </c>
    </row>
    <row r="7" spans="1:65" ht="15" customHeight="1">
      <c r="A7" s="274">
        <v>2</v>
      </c>
      <c r="B7" s="396" t="s">
        <v>92</v>
      </c>
      <c r="C7" s="397">
        <v>2106</v>
      </c>
      <c r="D7" s="398"/>
      <c r="E7" s="140"/>
      <c r="F7" s="140"/>
      <c r="G7" s="398"/>
      <c r="H7" s="140"/>
      <c r="I7" s="398"/>
      <c r="J7" s="398"/>
      <c r="K7" s="398"/>
      <c r="L7" s="398"/>
      <c r="M7" s="398"/>
      <c r="N7" s="398">
        <v>5</v>
      </c>
      <c r="O7" s="398"/>
      <c r="P7" s="398"/>
      <c r="Q7" s="398"/>
      <c r="R7" s="398">
        <v>5</v>
      </c>
      <c r="S7" s="399"/>
      <c r="T7" s="399"/>
      <c r="U7" s="399"/>
      <c r="V7" s="399"/>
      <c r="W7" s="399"/>
      <c r="X7" s="399"/>
      <c r="Y7" s="399"/>
      <c r="Z7" s="399"/>
      <c r="AA7" s="399"/>
      <c r="AB7" s="127"/>
      <c r="AC7" s="144"/>
      <c r="AD7" s="145">
        <f t="shared" si="0"/>
        <v>10</v>
      </c>
      <c r="AE7" s="400">
        <v>114.52</v>
      </c>
      <c r="AF7" s="147">
        <f t="shared" si="1"/>
        <v>124.52</v>
      </c>
      <c r="AG7" s="148">
        <f>IF(AE7="","",RANK(AF7,$AF$6:$AF29,1))</f>
        <v>3</v>
      </c>
      <c r="AH7" s="208"/>
      <c r="AI7" s="140"/>
      <c r="AJ7" s="140"/>
      <c r="AK7" s="398"/>
      <c r="AL7" s="398"/>
      <c r="AM7" s="398"/>
      <c r="AN7" s="140"/>
      <c r="AO7" s="140"/>
      <c r="AP7" s="401"/>
      <c r="AQ7" s="140"/>
      <c r="AR7" s="398"/>
      <c r="AS7" s="140"/>
      <c r="AT7" s="140"/>
      <c r="AU7" s="140"/>
      <c r="AV7" s="398"/>
      <c r="AW7" s="398"/>
      <c r="AX7" s="398"/>
      <c r="AY7" s="398"/>
      <c r="AZ7" s="398"/>
      <c r="BA7" s="399"/>
      <c r="BB7" s="399"/>
      <c r="BC7" s="399"/>
      <c r="BD7" s="399"/>
      <c r="BE7" s="399"/>
      <c r="BF7" s="127"/>
      <c r="BG7" s="127"/>
      <c r="BH7" s="210">
        <f t="shared" si="2"/>
        <v>0</v>
      </c>
      <c r="BI7" s="402">
        <v>112.45</v>
      </c>
      <c r="BJ7" s="211">
        <f t="shared" si="3"/>
        <v>112.45</v>
      </c>
      <c r="BK7" s="212">
        <f>IF(BI7="","",RANK(BJ7,$BJ$6:$BJ29,1))</f>
        <v>2</v>
      </c>
      <c r="BL7" s="213">
        <f t="shared" si="4"/>
        <v>236.97</v>
      </c>
      <c r="BM7" s="403">
        <f>IF(BL7="","",RANK(BL7,$BL$6:$BL29,1))</f>
        <v>2</v>
      </c>
    </row>
    <row r="8" spans="1:65" ht="15" customHeight="1">
      <c r="A8" s="274">
        <v>3</v>
      </c>
      <c r="B8" s="396" t="s">
        <v>94</v>
      </c>
      <c r="C8" s="397">
        <v>2069</v>
      </c>
      <c r="D8" s="398"/>
      <c r="E8" s="140"/>
      <c r="F8" s="140"/>
      <c r="G8" s="398"/>
      <c r="H8" s="140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9"/>
      <c r="T8" s="399"/>
      <c r="U8" s="399"/>
      <c r="V8" s="399"/>
      <c r="W8" s="399"/>
      <c r="X8" s="399"/>
      <c r="Y8" s="399"/>
      <c r="Z8" s="399"/>
      <c r="AA8" s="399"/>
      <c r="AB8" s="127"/>
      <c r="AC8" s="144"/>
      <c r="AD8" s="145">
        <f t="shared" si="0"/>
        <v>0</v>
      </c>
      <c r="AE8" s="400">
        <v>119.5</v>
      </c>
      <c r="AF8" s="147">
        <f t="shared" si="1"/>
        <v>119.5</v>
      </c>
      <c r="AG8" s="148">
        <f>IF(AE8="","",RANK(AF8,$AF$6:$AF25,1))</f>
        <v>1</v>
      </c>
      <c r="AH8" s="208"/>
      <c r="AI8" s="140"/>
      <c r="AJ8" s="140"/>
      <c r="AK8" s="398"/>
      <c r="AL8" s="398"/>
      <c r="AM8" s="398"/>
      <c r="AN8" s="140"/>
      <c r="AO8" s="140"/>
      <c r="AP8" s="401"/>
      <c r="AQ8" s="140"/>
      <c r="AR8" s="398"/>
      <c r="AS8" s="140"/>
      <c r="AT8" s="140"/>
      <c r="AU8" s="401"/>
      <c r="AV8" s="398"/>
      <c r="AW8" s="398"/>
      <c r="AX8" s="398"/>
      <c r="AY8" s="398"/>
      <c r="AZ8" s="398">
        <v>5</v>
      </c>
      <c r="BA8" s="399"/>
      <c r="BB8" s="399"/>
      <c r="BC8" s="399"/>
      <c r="BD8" s="399"/>
      <c r="BE8" s="399"/>
      <c r="BF8" s="127"/>
      <c r="BG8" s="127"/>
      <c r="BH8" s="210">
        <f t="shared" si="2"/>
        <v>5</v>
      </c>
      <c r="BI8" s="402">
        <v>117.92</v>
      </c>
      <c r="BJ8" s="211">
        <f t="shared" si="3"/>
        <v>122.92</v>
      </c>
      <c r="BK8" s="212">
        <f>IF(BI8="","",RANK(BJ8,$BJ$6:$BJ25,1))</f>
        <v>4</v>
      </c>
      <c r="BL8" s="213">
        <f t="shared" si="4"/>
        <v>242.42000000000002</v>
      </c>
      <c r="BM8" s="403">
        <f>IF(BL8="","",RANK(BL8,$BL$6:$BL25,1))</f>
        <v>3</v>
      </c>
    </row>
    <row r="9" spans="1:65" ht="15" customHeight="1">
      <c r="A9" s="274">
        <v>4</v>
      </c>
      <c r="B9" s="396" t="s">
        <v>71</v>
      </c>
      <c r="C9" s="397">
        <v>950</v>
      </c>
      <c r="D9" s="398"/>
      <c r="E9" s="140"/>
      <c r="F9" s="140"/>
      <c r="G9" s="398"/>
      <c r="H9" s="140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9"/>
      <c r="T9" s="399"/>
      <c r="U9" s="399"/>
      <c r="V9" s="399"/>
      <c r="W9" s="399"/>
      <c r="X9" s="399"/>
      <c r="Y9" s="399"/>
      <c r="Z9" s="399"/>
      <c r="AA9" s="399"/>
      <c r="AB9" s="127"/>
      <c r="AC9" s="144"/>
      <c r="AD9" s="145">
        <f t="shared" si="0"/>
        <v>0</v>
      </c>
      <c r="AE9" s="400">
        <v>128.46</v>
      </c>
      <c r="AF9" s="147">
        <f t="shared" si="1"/>
        <v>128.46</v>
      </c>
      <c r="AG9" s="148">
        <f>IF(AE9="","",RANK(AF9,$AF$6:$AF30,1))</f>
        <v>4</v>
      </c>
      <c r="AH9" s="208"/>
      <c r="AI9" s="140"/>
      <c r="AJ9" s="140"/>
      <c r="AK9" s="398"/>
      <c r="AL9" s="398"/>
      <c r="AM9" s="398"/>
      <c r="AN9" s="140"/>
      <c r="AO9" s="140"/>
      <c r="AP9" s="401"/>
      <c r="AQ9" s="140"/>
      <c r="AR9" s="398"/>
      <c r="AS9" s="140"/>
      <c r="AT9" s="140"/>
      <c r="AU9" s="401"/>
      <c r="AV9" s="398"/>
      <c r="AW9" s="398"/>
      <c r="AX9" s="398"/>
      <c r="AY9" s="398"/>
      <c r="AZ9" s="398"/>
      <c r="BA9" s="399"/>
      <c r="BB9" s="399"/>
      <c r="BC9" s="399"/>
      <c r="BD9" s="399">
        <v>5</v>
      </c>
      <c r="BE9" s="399"/>
      <c r="BF9" s="127"/>
      <c r="BG9" s="127"/>
      <c r="BH9" s="210">
        <f t="shared" si="2"/>
        <v>5</v>
      </c>
      <c r="BI9" s="402">
        <v>114.36</v>
      </c>
      <c r="BJ9" s="211">
        <f t="shared" si="3"/>
        <v>119.36</v>
      </c>
      <c r="BK9" s="212">
        <f>IF(BI9="","",RANK(BJ9,$BJ$6:$BJ30,1))</f>
        <v>3</v>
      </c>
      <c r="BL9" s="213">
        <f t="shared" si="4"/>
        <v>247.82</v>
      </c>
      <c r="BM9" s="403">
        <f>IF(BL9="","",RANK(BL9,$BL$6:$BL30,1))</f>
        <v>4</v>
      </c>
    </row>
    <row r="10" spans="1:65" ht="15" customHeight="1">
      <c r="A10" s="274">
        <v>5</v>
      </c>
      <c r="B10" s="396" t="s">
        <v>23</v>
      </c>
      <c r="C10" s="397">
        <v>1589</v>
      </c>
      <c r="D10" s="398"/>
      <c r="E10" s="140"/>
      <c r="F10" s="140"/>
      <c r="G10" s="398">
        <v>5</v>
      </c>
      <c r="H10" s="140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9"/>
      <c r="T10" s="399">
        <v>5</v>
      </c>
      <c r="U10" s="399"/>
      <c r="V10" s="399"/>
      <c r="W10" s="399"/>
      <c r="X10" s="399"/>
      <c r="Y10" s="399"/>
      <c r="Z10" s="399"/>
      <c r="AA10" s="399"/>
      <c r="AB10" s="127"/>
      <c r="AC10" s="144"/>
      <c r="AD10" s="145">
        <f t="shared" si="0"/>
        <v>10</v>
      </c>
      <c r="AE10" s="400">
        <v>130.61</v>
      </c>
      <c r="AF10" s="147">
        <f t="shared" si="1"/>
        <v>140.61</v>
      </c>
      <c r="AG10" s="148">
        <f>IF(AE10="","",RANK(AF10,$AF$6:$AF29,1))</f>
        <v>5</v>
      </c>
      <c r="AH10" s="208"/>
      <c r="AI10" s="140"/>
      <c r="AJ10" s="140"/>
      <c r="AK10" s="398"/>
      <c r="AL10" s="398"/>
      <c r="AM10" s="398"/>
      <c r="AN10" s="140"/>
      <c r="AO10" s="140"/>
      <c r="AP10" s="401"/>
      <c r="AQ10" s="140"/>
      <c r="AR10" s="398"/>
      <c r="AS10" s="140">
        <v>5</v>
      </c>
      <c r="AT10" s="140"/>
      <c r="AU10" s="401"/>
      <c r="AV10" s="398"/>
      <c r="AW10" s="398"/>
      <c r="AX10" s="398"/>
      <c r="AY10" s="398"/>
      <c r="AZ10" s="398"/>
      <c r="BA10" s="399"/>
      <c r="BB10" s="399"/>
      <c r="BC10" s="399"/>
      <c r="BD10" s="399"/>
      <c r="BE10" s="399"/>
      <c r="BF10" s="127"/>
      <c r="BG10" s="127"/>
      <c r="BH10" s="210">
        <f t="shared" si="2"/>
        <v>5</v>
      </c>
      <c r="BI10" s="402">
        <v>121.33</v>
      </c>
      <c r="BJ10" s="211">
        <f t="shared" si="3"/>
        <v>126.33</v>
      </c>
      <c r="BK10" s="212">
        <f>IF(BI10="","",RANK(BJ10,$BJ$6:$BJ29,1))</f>
        <v>5</v>
      </c>
      <c r="BL10" s="213">
        <f t="shared" si="4"/>
        <v>266.94</v>
      </c>
      <c r="BM10" s="404">
        <f>IF(BL10="","",RANK(BL10,$BL$6:$BL29,1))</f>
        <v>5</v>
      </c>
    </row>
    <row r="11" spans="1:65" ht="15" customHeight="1">
      <c r="A11" s="274">
        <v>6</v>
      </c>
      <c r="B11" s="396" t="s">
        <v>49</v>
      </c>
      <c r="C11" s="397">
        <v>7</v>
      </c>
      <c r="D11" s="398"/>
      <c r="E11" s="140"/>
      <c r="F11" s="140"/>
      <c r="G11" s="398"/>
      <c r="H11" s="140"/>
      <c r="I11" s="398"/>
      <c r="J11" s="398"/>
      <c r="K11" s="398">
        <v>20</v>
      </c>
      <c r="L11" s="398"/>
      <c r="M11" s="398"/>
      <c r="N11" s="398"/>
      <c r="O11" s="398"/>
      <c r="P11" s="398"/>
      <c r="Q11" s="398"/>
      <c r="R11" s="398"/>
      <c r="S11" s="399"/>
      <c r="T11" s="399"/>
      <c r="U11" s="399"/>
      <c r="V11" s="399"/>
      <c r="W11" s="399"/>
      <c r="X11" s="399"/>
      <c r="Y11" s="399"/>
      <c r="Z11" s="399"/>
      <c r="AA11" s="399"/>
      <c r="AB11" s="127"/>
      <c r="AC11" s="144"/>
      <c r="AD11" s="145">
        <f t="shared" si="0"/>
        <v>20</v>
      </c>
      <c r="AE11" s="400">
        <v>147.99</v>
      </c>
      <c r="AF11" s="147">
        <f t="shared" si="1"/>
        <v>167.99</v>
      </c>
      <c r="AG11" s="148">
        <f>IF(AE11="","",RANK(AF11,$AF$6:$AF31,1))</f>
        <v>6</v>
      </c>
      <c r="AH11" s="208"/>
      <c r="AI11" s="140"/>
      <c r="AJ11" s="140"/>
      <c r="AK11" s="398"/>
      <c r="AL11" s="398"/>
      <c r="AM11" s="398"/>
      <c r="AN11" s="140"/>
      <c r="AO11" s="140"/>
      <c r="AP11" s="401"/>
      <c r="AQ11" s="140"/>
      <c r="AR11" s="398">
        <v>5</v>
      </c>
      <c r="AS11" s="140"/>
      <c r="AT11" s="140"/>
      <c r="AU11" s="401"/>
      <c r="AV11" s="398"/>
      <c r="AW11" s="398"/>
      <c r="AX11" s="398"/>
      <c r="AY11" s="398"/>
      <c r="AZ11" s="398"/>
      <c r="BA11" s="399"/>
      <c r="BB11" s="399"/>
      <c r="BC11" s="399"/>
      <c r="BD11" s="399"/>
      <c r="BE11" s="399"/>
      <c r="BF11" s="127"/>
      <c r="BG11" s="127"/>
      <c r="BH11" s="210">
        <f t="shared" si="2"/>
        <v>5</v>
      </c>
      <c r="BI11" s="402">
        <v>130.96</v>
      </c>
      <c r="BJ11" s="211">
        <f t="shared" si="3"/>
        <v>135.96</v>
      </c>
      <c r="BK11" s="212">
        <f>IF(BI11="","",RANK(BJ11,$BJ$6:$BJ31,1))</f>
        <v>7</v>
      </c>
      <c r="BL11" s="213">
        <f t="shared" si="4"/>
        <v>303.95000000000005</v>
      </c>
      <c r="BM11" s="404">
        <f>IF(BL11="","",RANK(BL11,$BL$6:$BL31,1))</f>
        <v>6</v>
      </c>
    </row>
    <row r="12" spans="1:65" ht="15" customHeight="1">
      <c r="A12" s="274">
        <v>7</v>
      </c>
      <c r="B12" s="396" t="s">
        <v>93</v>
      </c>
      <c r="C12" s="397">
        <v>3821</v>
      </c>
      <c r="D12" s="398"/>
      <c r="E12" s="140"/>
      <c r="F12" s="140"/>
      <c r="G12" s="398"/>
      <c r="H12" s="140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9"/>
      <c r="T12" s="399"/>
      <c r="U12" s="399"/>
      <c r="V12" s="399"/>
      <c r="W12" s="399"/>
      <c r="X12" s="399"/>
      <c r="Y12" s="399"/>
      <c r="Z12" s="399"/>
      <c r="AA12" s="399">
        <v>5</v>
      </c>
      <c r="AB12" s="127"/>
      <c r="AC12" s="144"/>
      <c r="AD12" s="145">
        <f t="shared" si="0"/>
        <v>5</v>
      </c>
      <c r="AE12" s="400">
        <v>183.14</v>
      </c>
      <c r="AF12" s="147">
        <f t="shared" si="1"/>
        <v>188.14</v>
      </c>
      <c r="AG12" s="148">
        <f>IF(AE12="","",RANK(AF12,$AF$5:$AF30,1))</f>
        <v>7</v>
      </c>
      <c r="AH12" s="208"/>
      <c r="AI12" s="140"/>
      <c r="AJ12" s="140"/>
      <c r="AK12" s="398"/>
      <c r="AL12" s="398"/>
      <c r="AM12" s="398"/>
      <c r="AN12" s="140"/>
      <c r="AO12" s="140"/>
      <c r="AP12" s="401"/>
      <c r="AQ12" s="140"/>
      <c r="AR12" s="398"/>
      <c r="AS12" s="140"/>
      <c r="AT12" s="140"/>
      <c r="AU12" s="401"/>
      <c r="AV12" s="398"/>
      <c r="AW12" s="398"/>
      <c r="AX12" s="398"/>
      <c r="AY12" s="398"/>
      <c r="AZ12" s="398"/>
      <c r="BA12" s="399"/>
      <c r="BB12" s="399"/>
      <c r="BC12" s="399"/>
      <c r="BD12" s="399"/>
      <c r="BE12" s="399"/>
      <c r="BF12" s="127"/>
      <c r="BG12" s="127"/>
      <c r="BH12" s="210">
        <f t="shared" si="2"/>
        <v>0</v>
      </c>
      <c r="BI12" s="402">
        <v>151.17</v>
      </c>
      <c r="BJ12" s="211">
        <f t="shared" si="3"/>
        <v>151.17</v>
      </c>
      <c r="BK12" s="212">
        <f>IF(BI12="","",RANK(BJ12,$BJ$6:$BJ30,1))</f>
        <v>8</v>
      </c>
      <c r="BL12" s="213">
        <f t="shared" si="4"/>
        <v>339.30999999999995</v>
      </c>
      <c r="BM12" s="404">
        <f>IF(BL12="","",RANK(BL12,$BL$6:$BL30,1))</f>
        <v>7</v>
      </c>
    </row>
    <row r="13" spans="1:65" ht="15" customHeight="1">
      <c r="A13" s="274">
        <v>8</v>
      </c>
      <c r="B13" s="396" t="s">
        <v>95</v>
      </c>
      <c r="C13" s="397">
        <v>19</v>
      </c>
      <c r="D13" s="398"/>
      <c r="E13" s="140"/>
      <c r="F13" s="140"/>
      <c r="G13" s="398"/>
      <c r="H13" s="140"/>
      <c r="I13" s="398"/>
      <c r="J13" s="398"/>
      <c r="K13" s="398"/>
      <c r="L13" s="398"/>
      <c r="M13" s="398"/>
      <c r="N13" s="398"/>
      <c r="O13" s="398"/>
      <c r="P13" s="398"/>
      <c r="Q13" s="398">
        <v>35</v>
      </c>
      <c r="R13" s="398"/>
      <c r="S13" s="399"/>
      <c r="T13" s="399"/>
      <c r="U13" s="399"/>
      <c r="V13" s="399"/>
      <c r="W13" s="399"/>
      <c r="X13" s="399">
        <v>20</v>
      </c>
      <c r="Y13" s="399"/>
      <c r="Z13" s="399"/>
      <c r="AA13" s="399"/>
      <c r="AB13" s="127"/>
      <c r="AC13" s="144"/>
      <c r="AD13" s="145">
        <f t="shared" si="0"/>
        <v>55</v>
      </c>
      <c r="AE13" s="400">
        <v>163.99</v>
      </c>
      <c r="AF13" s="147">
        <f t="shared" si="1"/>
        <v>218.99</v>
      </c>
      <c r="AG13" s="148">
        <f>IF(AE13="","",RANK(AF13,$AF$5:$AF29,1))</f>
        <v>9</v>
      </c>
      <c r="AH13" s="208"/>
      <c r="AI13" s="140"/>
      <c r="AJ13" s="140"/>
      <c r="AK13" s="398"/>
      <c r="AL13" s="398"/>
      <c r="AM13" s="398"/>
      <c r="AN13" s="140"/>
      <c r="AO13" s="140"/>
      <c r="AP13" s="401"/>
      <c r="AQ13" s="140"/>
      <c r="AR13" s="398"/>
      <c r="AS13" s="140"/>
      <c r="AT13" s="140"/>
      <c r="AU13" s="401"/>
      <c r="AV13" s="398"/>
      <c r="AW13" s="398"/>
      <c r="AX13" s="398"/>
      <c r="AY13" s="398"/>
      <c r="AZ13" s="398"/>
      <c r="BA13" s="399"/>
      <c r="BB13" s="399"/>
      <c r="BC13" s="399"/>
      <c r="BD13" s="399"/>
      <c r="BE13" s="399"/>
      <c r="BF13" s="127"/>
      <c r="BG13" s="127"/>
      <c r="BH13" s="210">
        <f t="shared" si="2"/>
        <v>0</v>
      </c>
      <c r="BI13" s="402">
        <v>126.93</v>
      </c>
      <c r="BJ13" s="211">
        <f t="shared" si="3"/>
        <v>126.93</v>
      </c>
      <c r="BK13" s="212">
        <f>IF(BI13="","",RANK(BJ13,$BJ$6:$BJ29,1))</f>
        <v>6</v>
      </c>
      <c r="BL13" s="213">
        <f t="shared" si="4"/>
        <v>345.92</v>
      </c>
      <c r="BM13" s="404">
        <f>IF(BL13="","",RANK(BL13,$BL$6:$BL29,1))</f>
        <v>8</v>
      </c>
    </row>
    <row r="14" spans="1:65" ht="15" customHeight="1">
      <c r="A14" s="274">
        <v>9</v>
      </c>
      <c r="B14" s="405" t="s">
        <v>91</v>
      </c>
      <c r="C14" s="397">
        <v>5</v>
      </c>
      <c r="D14" s="398"/>
      <c r="E14" s="140"/>
      <c r="F14" s="140"/>
      <c r="G14" s="398">
        <v>5</v>
      </c>
      <c r="H14" s="140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9"/>
      <c r="T14" s="399"/>
      <c r="U14" s="399"/>
      <c r="V14" s="399"/>
      <c r="W14" s="399"/>
      <c r="X14" s="399"/>
      <c r="Y14" s="399"/>
      <c r="Z14" s="399"/>
      <c r="AA14" s="399"/>
      <c r="AB14" s="127"/>
      <c r="AC14" s="144"/>
      <c r="AD14" s="145">
        <f t="shared" si="0"/>
        <v>5</v>
      </c>
      <c r="AE14" s="400">
        <v>184.24</v>
      </c>
      <c r="AF14" s="147">
        <f t="shared" si="1"/>
        <v>189.24</v>
      </c>
      <c r="AG14" s="148">
        <f>IF(AE14="","",RANK(AF14,$AF$6:$AF38,1))</f>
        <v>8</v>
      </c>
      <c r="AH14" s="208"/>
      <c r="AI14" s="140"/>
      <c r="AJ14" s="140"/>
      <c r="AK14" s="398"/>
      <c r="AL14" s="398"/>
      <c r="AM14" s="398"/>
      <c r="AN14" s="140"/>
      <c r="AO14" s="140"/>
      <c r="AP14" s="401"/>
      <c r="AQ14" s="140"/>
      <c r="AR14" s="398"/>
      <c r="AS14" s="140"/>
      <c r="AT14" s="140"/>
      <c r="AU14" s="401"/>
      <c r="AV14" s="398"/>
      <c r="AW14" s="398"/>
      <c r="AX14" s="398"/>
      <c r="AY14" s="398"/>
      <c r="AZ14" s="398"/>
      <c r="BA14" s="399"/>
      <c r="BB14" s="399"/>
      <c r="BC14" s="399"/>
      <c r="BD14" s="399"/>
      <c r="BE14" s="399"/>
      <c r="BF14" s="127"/>
      <c r="BG14" s="127"/>
      <c r="BH14" s="210">
        <f t="shared" si="2"/>
        <v>0</v>
      </c>
      <c r="BI14" s="402">
        <v>161.9</v>
      </c>
      <c r="BJ14" s="211">
        <f t="shared" si="3"/>
        <v>161.9</v>
      </c>
      <c r="BK14" s="212">
        <f>IF(BI14="","",RANK(BJ14,$BJ$6:$BJ38,1))</f>
        <v>10</v>
      </c>
      <c r="BL14" s="213">
        <f t="shared" si="4"/>
        <v>351.14</v>
      </c>
      <c r="BM14" s="404">
        <f>IF(BL14="","",RANK(BL14,$BL$6:$BL38,1))</f>
        <v>9</v>
      </c>
    </row>
    <row r="15" spans="1:65" ht="15" customHeight="1">
      <c r="A15" s="274">
        <v>10</v>
      </c>
      <c r="B15" s="405" t="s">
        <v>22</v>
      </c>
      <c r="C15" s="397">
        <v>42</v>
      </c>
      <c r="D15" s="398"/>
      <c r="E15" s="140"/>
      <c r="F15" s="140"/>
      <c r="G15" s="398">
        <v>5</v>
      </c>
      <c r="H15" s="140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9"/>
      <c r="T15" s="399"/>
      <c r="U15" s="399">
        <v>5</v>
      </c>
      <c r="V15" s="399"/>
      <c r="W15" s="399"/>
      <c r="X15" s="399"/>
      <c r="Y15" s="399"/>
      <c r="Z15" s="399"/>
      <c r="AA15" s="399"/>
      <c r="AB15" s="127"/>
      <c r="AC15" s="144"/>
      <c r="AD15" s="145">
        <f t="shared" si="0"/>
        <v>10</v>
      </c>
      <c r="AE15" s="400">
        <v>999</v>
      </c>
      <c r="AF15" s="147">
        <f t="shared" si="1"/>
        <v>1009</v>
      </c>
      <c r="AG15" s="148">
        <f>IF(AE15="","",RANK(AF15,$AF$6:$AF309))</f>
        <v>1</v>
      </c>
      <c r="AH15" s="208"/>
      <c r="AI15" s="140"/>
      <c r="AJ15" s="140"/>
      <c r="AK15" s="398"/>
      <c r="AL15" s="398"/>
      <c r="AM15" s="398"/>
      <c r="AN15" s="140"/>
      <c r="AO15" s="140"/>
      <c r="AP15" s="401"/>
      <c r="AQ15" s="140"/>
      <c r="AR15" s="398"/>
      <c r="AS15" s="140"/>
      <c r="AT15" s="140"/>
      <c r="AU15" s="401"/>
      <c r="AV15" s="398"/>
      <c r="AW15" s="398"/>
      <c r="AX15" s="398"/>
      <c r="AY15" s="398"/>
      <c r="AZ15" s="398"/>
      <c r="BA15" s="399"/>
      <c r="BB15" s="399"/>
      <c r="BC15" s="399"/>
      <c r="BD15" s="399"/>
      <c r="BE15" s="399"/>
      <c r="BF15" s="127"/>
      <c r="BG15" s="127"/>
      <c r="BH15" s="210">
        <f t="shared" si="2"/>
        <v>0</v>
      </c>
      <c r="BI15" s="402">
        <v>158.83</v>
      </c>
      <c r="BJ15" s="211">
        <f t="shared" si="3"/>
        <v>158.83</v>
      </c>
      <c r="BK15" s="212">
        <f>IF(BI15="","",RANK(BJ15,$BJ$6:$BJ38,1))</f>
        <v>9</v>
      </c>
      <c r="BL15" s="213">
        <f t="shared" si="4"/>
        <v>1167.83</v>
      </c>
      <c r="BM15" s="404">
        <f>IF(BL15="","",RANK(BL15,$BL$6:$BL38,1))</f>
        <v>10</v>
      </c>
    </row>
    <row r="16" spans="1:65" ht="15" customHeight="1">
      <c r="A16" s="274">
        <v>11</v>
      </c>
      <c r="C16" s="387"/>
      <c r="D16" s="236"/>
      <c r="E16" s="82"/>
      <c r="F16" s="82"/>
      <c r="G16" s="236"/>
      <c r="H16" s="82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324"/>
      <c r="T16" s="324"/>
      <c r="U16" s="324"/>
      <c r="V16" s="324"/>
      <c r="W16" s="324"/>
      <c r="X16" s="324"/>
      <c r="Y16" s="324"/>
      <c r="Z16" s="324"/>
      <c r="AA16" s="324"/>
      <c r="AB16" s="63"/>
      <c r="AC16" s="86"/>
      <c r="AD16" s="358">
        <f t="shared" si="0"/>
        <v>0</v>
      </c>
      <c r="AE16" s="378"/>
      <c r="AF16" s="379">
        <f t="shared" si="1"/>
      </c>
      <c r="AG16" s="87">
        <f>IF(AE16="","",RANK(AF16,$AF$6:$AF30,1))</f>
      </c>
      <c r="AH16" s="88"/>
      <c r="AI16" s="82"/>
      <c r="AJ16" s="82"/>
      <c r="AK16" s="236"/>
      <c r="AL16" s="236"/>
      <c r="AM16" s="236"/>
      <c r="AN16" s="82"/>
      <c r="AO16" s="82"/>
      <c r="AP16" s="326"/>
      <c r="AQ16" s="82"/>
      <c r="AR16" s="236"/>
      <c r="AS16" s="82"/>
      <c r="AT16" s="82"/>
      <c r="AU16" s="326"/>
      <c r="AV16" s="236"/>
      <c r="AW16" s="236"/>
      <c r="AX16" s="236"/>
      <c r="AY16" s="236"/>
      <c r="AZ16" s="236"/>
      <c r="BA16" s="324"/>
      <c r="BB16" s="324"/>
      <c r="BC16" s="324"/>
      <c r="BD16" s="324"/>
      <c r="BE16" s="324"/>
      <c r="BF16" s="63"/>
      <c r="BG16" s="63"/>
      <c r="BH16" s="374">
        <f t="shared" si="2"/>
        <v>0</v>
      </c>
      <c r="BI16" s="375"/>
      <c r="BJ16" s="89">
        <f t="shared" si="3"/>
      </c>
      <c r="BK16" s="376">
        <f>IF(BI16="","",RANK(BJ16,$BJ$6:$BJ30,1))</f>
      </c>
      <c r="BL16" s="373">
        <f t="shared" si="4"/>
      </c>
      <c r="BM16" s="377">
        <f>IF(BL16="","",RANK(BL16,$BL$6:$BL30,1))</f>
      </c>
    </row>
    <row r="17" spans="1:65" ht="15" customHeight="1">
      <c r="A17" s="272"/>
      <c r="B17" s="328"/>
      <c r="C17" s="388"/>
      <c r="D17" s="236"/>
      <c r="E17" s="82"/>
      <c r="F17" s="82"/>
      <c r="G17" s="236"/>
      <c r="H17" s="82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324"/>
      <c r="T17" s="324"/>
      <c r="U17" s="324"/>
      <c r="V17" s="324"/>
      <c r="W17" s="324"/>
      <c r="X17" s="324"/>
      <c r="Y17" s="324"/>
      <c r="Z17" s="324"/>
      <c r="AA17" s="324"/>
      <c r="AB17" s="63"/>
      <c r="AC17" s="86"/>
      <c r="AD17" s="358">
        <f aca="true" t="shared" si="5" ref="AD17:AD30">SUM(D17:AC17)</f>
        <v>0</v>
      </c>
      <c r="AE17" s="378"/>
      <c r="AF17" s="379">
        <f aca="true" t="shared" si="6" ref="AF17:AF30">IF(AE17="","",SUM(AD17,AE17))</f>
      </c>
      <c r="AG17" s="87">
        <f>IF(AE17="","",RANK(AF17,$AF$6:$AF30,1))</f>
      </c>
      <c r="AH17" s="88"/>
      <c r="AI17" s="82"/>
      <c r="AJ17" s="82"/>
      <c r="AK17" s="236"/>
      <c r="AL17" s="236"/>
      <c r="AM17" s="236"/>
      <c r="AN17" s="82"/>
      <c r="AO17" s="82"/>
      <c r="AP17" s="326"/>
      <c r="AQ17" s="82"/>
      <c r="AR17" s="236"/>
      <c r="AS17" s="82"/>
      <c r="AT17" s="82"/>
      <c r="AU17" s="326"/>
      <c r="AV17" s="236"/>
      <c r="AW17" s="236"/>
      <c r="AX17" s="236"/>
      <c r="AY17" s="236"/>
      <c r="AZ17" s="236"/>
      <c r="BA17" s="324"/>
      <c r="BB17" s="324"/>
      <c r="BC17" s="324"/>
      <c r="BD17" s="324"/>
      <c r="BE17" s="324"/>
      <c r="BF17" s="63"/>
      <c r="BG17" s="63"/>
      <c r="BH17" s="374">
        <f aca="true" t="shared" si="7" ref="BH17:BH29">SUM(AH17:BG17)</f>
        <v>0</v>
      </c>
      <c r="BI17" s="375"/>
      <c r="BJ17" s="89">
        <f aca="true" t="shared" si="8" ref="BJ17:BJ30">IF(BI17="","",SUM(BH17,BI17))</f>
      </c>
      <c r="BK17" s="376">
        <f>IF(BI17="","",RANK(BJ17,$BJ$6:$BJ30,1))</f>
      </c>
      <c r="BL17" s="373">
        <f aca="true" t="shared" si="9" ref="BL17:BL29">IF(BJ17="","",SUM(AF17,BJ17))</f>
      </c>
      <c r="BM17" s="377">
        <f>IF(BL17="","",RANK(BL17,$BL$6:$BL30,1))</f>
      </c>
    </row>
    <row r="18" spans="1:65" ht="15" customHeight="1">
      <c r="A18" s="272"/>
      <c r="B18" s="328"/>
      <c r="C18" s="388"/>
      <c r="D18" s="236"/>
      <c r="E18" s="82"/>
      <c r="F18" s="82"/>
      <c r="G18" s="236"/>
      <c r="H18" s="82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324"/>
      <c r="T18" s="324"/>
      <c r="U18" s="324"/>
      <c r="V18" s="324"/>
      <c r="W18" s="324"/>
      <c r="X18" s="324"/>
      <c r="Y18" s="324"/>
      <c r="Z18" s="324"/>
      <c r="AA18" s="324"/>
      <c r="AB18" s="63"/>
      <c r="AC18" s="86"/>
      <c r="AD18" s="358">
        <f t="shared" si="5"/>
        <v>0</v>
      </c>
      <c r="AE18" s="378"/>
      <c r="AF18" s="379">
        <f t="shared" si="6"/>
      </c>
      <c r="AG18" s="87">
        <f>IF(AE18="","",RANK(AF18,$AF$6:$AF30,1))</f>
      </c>
      <c r="AH18" s="88"/>
      <c r="AI18" s="82"/>
      <c r="AJ18" s="82"/>
      <c r="AK18" s="236"/>
      <c r="AL18" s="236"/>
      <c r="AM18" s="236"/>
      <c r="AN18" s="82"/>
      <c r="AO18" s="82"/>
      <c r="AP18" s="326"/>
      <c r="AQ18" s="82"/>
      <c r="AR18" s="236"/>
      <c r="AS18" s="82"/>
      <c r="AT18" s="82"/>
      <c r="AU18" s="326"/>
      <c r="AV18" s="236"/>
      <c r="AW18" s="236"/>
      <c r="AX18" s="236"/>
      <c r="AY18" s="236"/>
      <c r="AZ18" s="236"/>
      <c r="BA18" s="324"/>
      <c r="BB18" s="324"/>
      <c r="BC18" s="324"/>
      <c r="BD18" s="324"/>
      <c r="BE18" s="324"/>
      <c r="BF18" s="63"/>
      <c r="BG18" s="63"/>
      <c r="BH18" s="374">
        <f t="shared" si="7"/>
        <v>0</v>
      </c>
      <c r="BI18" s="375"/>
      <c r="BJ18" s="89">
        <f t="shared" si="8"/>
      </c>
      <c r="BK18" s="376">
        <f>IF(BI18="","",RANK(BJ18,$BJ$6:$BJ30,1))</f>
      </c>
      <c r="BL18" s="373">
        <f t="shared" si="9"/>
      </c>
      <c r="BM18" s="377">
        <f>IF(BL18="","",RANK(BL18,$BL$6:$BL30,1))</f>
      </c>
    </row>
    <row r="19" spans="1:65" ht="15" customHeight="1">
      <c r="A19" s="272"/>
      <c r="B19" s="328"/>
      <c r="C19" s="388"/>
      <c r="D19" s="236"/>
      <c r="E19" s="82"/>
      <c r="F19" s="82"/>
      <c r="G19" s="236"/>
      <c r="H19" s="82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324"/>
      <c r="T19" s="324"/>
      <c r="U19" s="324"/>
      <c r="V19" s="324"/>
      <c r="W19" s="324"/>
      <c r="X19" s="324"/>
      <c r="Y19" s="324"/>
      <c r="Z19" s="324"/>
      <c r="AA19" s="324"/>
      <c r="AB19" s="63"/>
      <c r="AC19" s="86"/>
      <c r="AD19" s="358">
        <f t="shared" si="5"/>
        <v>0</v>
      </c>
      <c r="AE19" s="378"/>
      <c r="AF19" s="379">
        <f t="shared" si="6"/>
      </c>
      <c r="AG19" s="87">
        <f>IF(AE19="","",RANK(AF19,$AF$6:$AF30,1))</f>
      </c>
      <c r="AH19" s="88"/>
      <c r="AI19" s="82"/>
      <c r="AJ19" s="82"/>
      <c r="AK19" s="236"/>
      <c r="AL19" s="236"/>
      <c r="AM19" s="236"/>
      <c r="AN19" s="82"/>
      <c r="AO19" s="82"/>
      <c r="AP19" s="326"/>
      <c r="AQ19" s="82"/>
      <c r="AR19" s="236"/>
      <c r="AS19" s="82"/>
      <c r="AT19" s="82"/>
      <c r="AU19" s="326"/>
      <c r="AV19" s="236"/>
      <c r="AW19" s="236"/>
      <c r="AX19" s="236"/>
      <c r="AY19" s="236"/>
      <c r="AZ19" s="236"/>
      <c r="BA19" s="324"/>
      <c r="BB19" s="324"/>
      <c r="BC19" s="324"/>
      <c r="BD19" s="324"/>
      <c r="BE19" s="324"/>
      <c r="BF19" s="63"/>
      <c r="BG19" s="63"/>
      <c r="BH19" s="374">
        <f t="shared" si="7"/>
        <v>0</v>
      </c>
      <c r="BI19" s="375"/>
      <c r="BJ19" s="89">
        <f t="shared" si="8"/>
      </c>
      <c r="BK19" s="376">
        <f>IF(BI19="","",RANK(BJ19,$BJ$6:$BJ30,1))</f>
      </c>
      <c r="BL19" s="373">
        <f t="shared" si="9"/>
      </c>
      <c r="BM19" s="377">
        <f>IF(BL19="","",RANK(BL19,$BL$6:$BL30,1))</f>
      </c>
    </row>
    <row r="20" spans="1:65" ht="15" customHeight="1">
      <c r="A20" s="272"/>
      <c r="B20" s="328"/>
      <c r="C20" s="388"/>
      <c r="D20" s="236"/>
      <c r="E20" s="82"/>
      <c r="F20" s="82"/>
      <c r="G20" s="236"/>
      <c r="H20" s="82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324"/>
      <c r="T20" s="324"/>
      <c r="U20" s="324"/>
      <c r="V20" s="324"/>
      <c r="W20" s="324"/>
      <c r="X20" s="324"/>
      <c r="Y20" s="324"/>
      <c r="Z20" s="324"/>
      <c r="AA20" s="324"/>
      <c r="AB20" s="63"/>
      <c r="AC20" s="86"/>
      <c r="AD20" s="358">
        <f t="shared" si="5"/>
        <v>0</v>
      </c>
      <c r="AE20" s="378"/>
      <c r="AF20" s="379">
        <f t="shared" si="6"/>
      </c>
      <c r="AG20" s="87">
        <f>IF(AE20="","",RANK(AF20,$AF$6:$AF30,1))</f>
      </c>
      <c r="AH20" s="88"/>
      <c r="AI20" s="82"/>
      <c r="AJ20" s="82"/>
      <c r="AK20" s="236"/>
      <c r="AL20" s="236"/>
      <c r="AM20" s="236"/>
      <c r="AN20" s="82"/>
      <c r="AO20" s="82"/>
      <c r="AP20" s="326"/>
      <c r="AQ20" s="82"/>
      <c r="AR20" s="236"/>
      <c r="AS20" s="82"/>
      <c r="AT20" s="82"/>
      <c r="AU20" s="326"/>
      <c r="AV20" s="236"/>
      <c r="AW20" s="236"/>
      <c r="AX20" s="236"/>
      <c r="AY20" s="236"/>
      <c r="AZ20" s="236"/>
      <c r="BA20" s="324"/>
      <c r="BB20" s="324"/>
      <c r="BC20" s="324"/>
      <c r="BD20" s="324"/>
      <c r="BE20" s="324"/>
      <c r="BF20" s="63"/>
      <c r="BG20" s="63"/>
      <c r="BH20" s="374">
        <f t="shared" si="7"/>
        <v>0</v>
      </c>
      <c r="BI20" s="375"/>
      <c r="BJ20" s="89">
        <f t="shared" si="8"/>
      </c>
      <c r="BK20" s="376">
        <f>IF(BI20="","",RANK(BJ20,$BJ$6:$BJ30,1))</f>
      </c>
      <c r="BL20" s="373">
        <f t="shared" si="9"/>
      </c>
      <c r="BM20" s="377">
        <f>IF(BL20="","",RANK(BL20,$BL$6:$BL30,1))</f>
      </c>
    </row>
    <row r="21" spans="1:65" ht="15" customHeight="1">
      <c r="A21" s="272"/>
      <c r="B21" s="328"/>
      <c r="C21" s="388"/>
      <c r="D21" s="236"/>
      <c r="E21" s="82"/>
      <c r="F21" s="82"/>
      <c r="G21" s="236"/>
      <c r="H21" s="82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324"/>
      <c r="T21" s="324"/>
      <c r="U21" s="324"/>
      <c r="V21" s="324"/>
      <c r="W21" s="324"/>
      <c r="X21" s="324"/>
      <c r="Y21" s="324"/>
      <c r="Z21" s="324"/>
      <c r="AA21" s="324"/>
      <c r="AB21" s="63"/>
      <c r="AC21" s="86"/>
      <c r="AD21" s="358">
        <f t="shared" si="5"/>
        <v>0</v>
      </c>
      <c r="AE21" s="378"/>
      <c r="AF21" s="379">
        <f t="shared" si="6"/>
      </c>
      <c r="AG21" s="87">
        <f>IF(AE21="","",RANK(AF21,$AF$6:$AF30,1))</f>
      </c>
      <c r="AH21" s="88"/>
      <c r="AI21" s="82"/>
      <c r="AJ21" s="82"/>
      <c r="AK21" s="236"/>
      <c r="AL21" s="236"/>
      <c r="AM21" s="236"/>
      <c r="AN21" s="82"/>
      <c r="AO21" s="82"/>
      <c r="AP21" s="326"/>
      <c r="AQ21" s="82"/>
      <c r="AR21" s="236"/>
      <c r="AS21" s="82"/>
      <c r="AT21" s="82"/>
      <c r="AU21" s="326"/>
      <c r="AV21" s="236"/>
      <c r="AW21" s="236"/>
      <c r="AX21" s="236"/>
      <c r="AY21" s="236"/>
      <c r="AZ21" s="236"/>
      <c r="BA21" s="324"/>
      <c r="BB21" s="324"/>
      <c r="BC21" s="324"/>
      <c r="BD21" s="324"/>
      <c r="BE21" s="324"/>
      <c r="BF21" s="63"/>
      <c r="BG21" s="63"/>
      <c r="BH21" s="374">
        <f t="shared" si="7"/>
        <v>0</v>
      </c>
      <c r="BI21" s="375"/>
      <c r="BJ21" s="89">
        <f t="shared" si="8"/>
      </c>
      <c r="BK21" s="376">
        <f>IF(BI21="","",RANK(BJ21,$BJ$6:$BJ30,1))</f>
      </c>
      <c r="BL21" s="373">
        <f t="shared" si="9"/>
      </c>
      <c r="BM21" s="377">
        <f>IF(BL21="","",RANK(BL21,$BL$6:$BL30,1))</f>
      </c>
    </row>
    <row r="22" spans="1:65" ht="15" customHeight="1">
      <c r="A22" s="272"/>
      <c r="B22" s="328"/>
      <c r="C22" s="388"/>
      <c r="D22" s="236"/>
      <c r="E22" s="82"/>
      <c r="F22" s="82"/>
      <c r="G22" s="236"/>
      <c r="H22" s="82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324"/>
      <c r="T22" s="324"/>
      <c r="U22" s="324"/>
      <c r="V22" s="324"/>
      <c r="W22" s="324"/>
      <c r="X22" s="324"/>
      <c r="Y22" s="324"/>
      <c r="Z22" s="324"/>
      <c r="AA22" s="324"/>
      <c r="AB22" s="63"/>
      <c r="AC22" s="86"/>
      <c r="AD22" s="358">
        <f t="shared" si="5"/>
        <v>0</v>
      </c>
      <c r="AE22" s="378"/>
      <c r="AF22" s="379">
        <f t="shared" si="6"/>
      </c>
      <c r="AG22" s="87">
        <f>IF(AE22="","",RANK(AF22,$AF$6:$AF30,1))</f>
      </c>
      <c r="AH22" s="88"/>
      <c r="AI22" s="82"/>
      <c r="AJ22" s="82"/>
      <c r="AK22" s="236"/>
      <c r="AL22" s="236"/>
      <c r="AM22" s="236"/>
      <c r="AN22" s="82"/>
      <c r="AO22" s="82"/>
      <c r="AP22" s="82"/>
      <c r="AQ22" s="82"/>
      <c r="AR22" s="236"/>
      <c r="AS22" s="82"/>
      <c r="AT22" s="82"/>
      <c r="AU22" s="326"/>
      <c r="AV22" s="236"/>
      <c r="AW22" s="236"/>
      <c r="AX22" s="236"/>
      <c r="AY22" s="236"/>
      <c r="AZ22" s="236"/>
      <c r="BA22" s="324"/>
      <c r="BB22" s="324"/>
      <c r="BC22" s="324"/>
      <c r="BD22" s="324"/>
      <c r="BE22" s="324"/>
      <c r="BF22" s="63"/>
      <c r="BG22" s="63"/>
      <c r="BH22" s="374">
        <f t="shared" si="7"/>
        <v>0</v>
      </c>
      <c r="BI22" s="375"/>
      <c r="BJ22" s="89">
        <f t="shared" si="8"/>
      </c>
      <c r="BK22" s="376">
        <f>IF(BI22="","",RANK(BJ22,$BJ$6:$BJ30,1))</f>
      </c>
      <c r="BL22" s="373">
        <f t="shared" si="9"/>
      </c>
      <c r="BM22" s="377">
        <f>IF(BL22="","",RANK(BL22,$BL$6:$BL30,1))</f>
      </c>
    </row>
    <row r="23" spans="1:65" ht="15" customHeight="1">
      <c r="A23" s="272"/>
      <c r="B23" s="328"/>
      <c r="C23" s="388"/>
      <c r="D23" s="236"/>
      <c r="E23" s="82"/>
      <c r="F23" s="82"/>
      <c r="G23" s="236"/>
      <c r="H23" s="82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324"/>
      <c r="T23" s="324"/>
      <c r="U23" s="324"/>
      <c r="V23" s="324"/>
      <c r="W23" s="324"/>
      <c r="X23" s="324"/>
      <c r="Y23" s="324"/>
      <c r="Z23" s="324"/>
      <c r="AA23" s="324"/>
      <c r="AB23" s="63"/>
      <c r="AC23" s="86"/>
      <c r="AD23" s="358">
        <f t="shared" si="5"/>
        <v>0</v>
      </c>
      <c r="AE23" s="378"/>
      <c r="AF23" s="379">
        <f t="shared" si="6"/>
      </c>
      <c r="AG23" s="87">
        <f>IF(AE23="","",RANK(AF23,$AF$6:$AF30,1))</f>
      </c>
      <c r="AH23" s="88"/>
      <c r="AI23" s="82"/>
      <c r="AJ23" s="82"/>
      <c r="AK23" s="236"/>
      <c r="AL23" s="236"/>
      <c r="AM23" s="236"/>
      <c r="AN23" s="82"/>
      <c r="AO23" s="82"/>
      <c r="AP23" s="326"/>
      <c r="AQ23" s="82"/>
      <c r="AR23" s="236"/>
      <c r="AS23" s="82"/>
      <c r="AT23" s="82"/>
      <c r="AU23" s="326"/>
      <c r="AV23" s="236"/>
      <c r="AW23" s="236"/>
      <c r="AX23" s="236"/>
      <c r="AY23" s="236"/>
      <c r="AZ23" s="236"/>
      <c r="BA23" s="324"/>
      <c r="BB23" s="324"/>
      <c r="BC23" s="324"/>
      <c r="BD23" s="324"/>
      <c r="BE23" s="324"/>
      <c r="BF23" s="63"/>
      <c r="BG23" s="63"/>
      <c r="BH23" s="374">
        <f t="shared" si="7"/>
        <v>0</v>
      </c>
      <c r="BI23" s="375"/>
      <c r="BJ23" s="89">
        <f t="shared" si="8"/>
      </c>
      <c r="BK23" s="376">
        <f>IF(BI23="","",RANK(BJ23,$BJ$6:$BJ30,1))</f>
      </c>
      <c r="BL23" s="373">
        <f t="shared" si="9"/>
      </c>
      <c r="BM23" s="377">
        <f>IF(BL23="","",RANK(BL23,$BL$6:$BL30,1))</f>
      </c>
    </row>
    <row r="24" spans="1:65" ht="15" customHeight="1">
      <c r="A24" s="272"/>
      <c r="B24" s="328"/>
      <c r="C24" s="388"/>
      <c r="D24" s="236"/>
      <c r="E24" s="82"/>
      <c r="F24" s="82"/>
      <c r="G24" s="236"/>
      <c r="H24" s="82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324"/>
      <c r="T24" s="324"/>
      <c r="U24" s="324"/>
      <c r="V24" s="324"/>
      <c r="W24" s="324"/>
      <c r="X24" s="324"/>
      <c r="Y24" s="324"/>
      <c r="Z24" s="324"/>
      <c r="AA24" s="324"/>
      <c r="AB24" s="63"/>
      <c r="AC24" s="86"/>
      <c r="AD24" s="358">
        <f t="shared" si="5"/>
        <v>0</v>
      </c>
      <c r="AE24" s="378"/>
      <c r="AF24" s="379">
        <f t="shared" si="6"/>
      </c>
      <c r="AG24" s="87">
        <f>IF(AE24="","",RANK(AF24,$AF$6:$AF30,1))</f>
      </c>
      <c r="AH24" s="88"/>
      <c r="AI24" s="82"/>
      <c r="AJ24" s="82"/>
      <c r="AK24" s="236"/>
      <c r="AL24" s="236"/>
      <c r="AM24" s="236"/>
      <c r="AN24" s="82"/>
      <c r="AO24" s="82"/>
      <c r="AP24" s="326"/>
      <c r="AQ24" s="82"/>
      <c r="AR24" s="236"/>
      <c r="AS24" s="82"/>
      <c r="AT24" s="82"/>
      <c r="AU24" s="326"/>
      <c r="AV24" s="236"/>
      <c r="AW24" s="236"/>
      <c r="AX24" s="236"/>
      <c r="AY24" s="236"/>
      <c r="AZ24" s="236"/>
      <c r="BA24" s="324"/>
      <c r="BB24" s="324"/>
      <c r="BC24" s="324"/>
      <c r="BD24" s="324"/>
      <c r="BE24" s="324"/>
      <c r="BF24" s="63"/>
      <c r="BG24" s="63"/>
      <c r="BH24" s="374">
        <f t="shared" si="7"/>
        <v>0</v>
      </c>
      <c r="BI24" s="375"/>
      <c r="BJ24" s="89">
        <f t="shared" si="8"/>
      </c>
      <c r="BK24" s="376">
        <f>IF(BI24="","",RANK(BJ24,$BJ$6:$BJ30,1))</f>
      </c>
      <c r="BL24" s="373">
        <f t="shared" si="9"/>
      </c>
      <c r="BM24" s="377">
        <f>IF(BL24="","",RANK(BL24,$BL$6:$BL30,1))</f>
      </c>
    </row>
    <row r="25" spans="1:65" ht="15" customHeight="1">
      <c r="A25" s="272"/>
      <c r="B25" s="328"/>
      <c r="C25" s="388"/>
      <c r="D25" s="236"/>
      <c r="E25" s="82"/>
      <c r="F25" s="82"/>
      <c r="G25" s="236"/>
      <c r="H25" s="82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324"/>
      <c r="T25" s="324"/>
      <c r="U25" s="324"/>
      <c r="V25" s="324"/>
      <c r="W25" s="324"/>
      <c r="X25" s="324"/>
      <c r="Y25" s="324"/>
      <c r="Z25" s="324"/>
      <c r="AA25" s="324"/>
      <c r="AB25" s="63"/>
      <c r="AC25" s="86"/>
      <c r="AD25" s="358">
        <f t="shared" si="5"/>
        <v>0</v>
      </c>
      <c r="AE25" s="378"/>
      <c r="AF25" s="379">
        <f t="shared" si="6"/>
      </c>
      <c r="AG25" s="87">
        <f>IF(AE25="","",RANK(AF25,$AF$6:$AF30,1))</f>
      </c>
      <c r="AH25" s="88"/>
      <c r="AI25" s="82"/>
      <c r="AJ25" s="82"/>
      <c r="AK25" s="236"/>
      <c r="AL25" s="236"/>
      <c r="AM25" s="236"/>
      <c r="AN25" s="82"/>
      <c r="AO25" s="82"/>
      <c r="AP25" s="326"/>
      <c r="AQ25" s="82"/>
      <c r="AR25" s="236"/>
      <c r="AS25" s="82"/>
      <c r="AT25" s="82"/>
      <c r="AU25" s="326"/>
      <c r="AV25" s="236"/>
      <c r="AW25" s="236"/>
      <c r="AX25" s="236"/>
      <c r="AY25" s="236"/>
      <c r="AZ25" s="236"/>
      <c r="BA25" s="324"/>
      <c r="BB25" s="324"/>
      <c r="BC25" s="324"/>
      <c r="BD25" s="324"/>
      <c r="BE25" s="324"/>
      <c r="BF25" s="63"/>
      <c r="BG25" s="63"/>
      <c r="BH25" s="374">
        <f t="shared" si="7"/>
        <v>0</v>
      </c>
      <c r="BI25" s="375"/>
      <c r="BJ25" s="89">
        <f t="shared" si="8"/>
      </c>
      <c r="BK25" s="376">
        <f>IF(BI25="","",RANK(BJ25,$BJ$6:$BJ30,1))</f>
      </c>
      <c r="BL25" s="373">
        <f t="shared" si="9"/>
      </c>
      <c r="BM25" s="377">
        <f>IF(BL25="","",RANK(BL25,$BL$6:$BL30,1))</f>
      </c>
    </row>
    <row r="26" spans="1:65" ht="15" customHeight="1">
      <c r="A26" s="272"/>
      <c r="B26" s="328"/>
      <c r="C26" s="388"/>
      <c r="D26" s="236"/>
      <c r="E26" s="82"/>
      <c r="F26" s="82"/>
      <c r="G26" s="236"/>
      <c r="H26" s="82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324"/>
      <c r="T26" s="324"/>
      <c r="U26" s="324"/>
      <c r="V26" s="324"/>
      <c r="W26" s="324"/>
      <c r="X26" s="324"/>
      <c r="Y26" s="324"/>
      <c r="Z26" s="324"/>
      <c r="AA26" s="324"/>
      <c r="AB26" s="63"/>
      <c r="AC26" s="86"/>
      <c r="AD26" s="358">
        <f t="shared" si="5"/>
        <v>0</v>
      </c>
      <c r="AE26" s="378"/>
      <c r="AF26" s="379">
        <f t="shared" si="6"/>
      </c>
      <c r="AG26" s="87">
        <f>IF(AE26="","",RANK(AF26,$AF$6:$AF30,1))</f>
      </c>
      <c r="AH26" s="88"/>
      <c r="AI26" s="82"/>
      <c r="AJ26" s="82"/>
      <c r="AK26" s="236"/>
      <c r="AL26" s="236"/>
      <c r="AM26" s="236"/>
      <c r="AN26" s="82"/>
      <c r="AO26" s="82"/>
      <c r="AP26" s="326"/>
      <c r="AQ26" s="82"/>
      <c r="AR26" s="236"/>
      <c r="AS26" s="82"/>
      <c r="AT26" s="82"/>
      <c r="AU26" s="326"/>
      <c r="AV26" s="236"/>
      <c r="AW26" s="236"/>
      <c r="AX26" s="236"/>
      <c r="AY26" s="236"/>
      <c r="AZ26" s="236"/>
      <c r="BA26" s="324"/>
      <c r="BB26" s="324"/>
      <c r="BC26" s="324"/>
      <c r="BD26" s="324"/>
      <c r="BE26" s="324"/>
      <c r="BF26" s="63"/>
      <c r="BG26" s="63"/>
      <c r="BH26" s="374">
        <f t="shared" si="7"/>
        <v>0</v>
      </c>
      <c r="BI26" s="375"/>
      <c r="BJ26" s="89">
        <f t="shared" si="8"/>
      </c>
      <c r="BK26" s="376">
        <f>IF(BI26="","",RANK(BJ26,$BJ$6:$BJ30,1))</f>
      </c>
      <c r="BL26" s="373">
        <f t="shared" si="9"/>
      </c>
      <c r="BM26" s="377">
        <f>IF(BL26="","",RANK(BL26,$BL$6:$BL30,1))</f>
      </c>
    </row>
    <row r="27" spans="1:65" ht="15" customHeight="1">
      <c r="A27" s="272"/>
      <c r="B27" s="328"/>
      <c r="C27" s="388"/>
      <c r="D27" s="236"/>
      <c r="E27" s="82"/>
      <c r="F27" s="82"/>
      <c r="G27" s="236"/>
      <c r="H27" s="82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324"/>
      <c r="T27" s="324"/>
      <c r="U27" s="324"/>
      <c r="V27" s="324"/>
      <c r="W27" s="324"/>
      <c r="X27" s="324"/>
      <c r="Y27" s="324"/>
      <c r="Z27" s="324"/>
      <c r="AA27" s="324"/>
      <c r="AB27" s="63"/>
      <c r="AC27" s="86"/>
      <c r="AD27" s="358">
        <f t="shared" si="5"/>
        <v>0</v>
      </c>
      <c r="AE27" s="378"/>
      <c r="AF27" s="379">
        <f t="shared" si="6"/>
      </c>
      <c r="AG27" s="87">
        <f>IF(AE27="","",RANK(AF27,$AF$6:$AF30,1))</f>
      </c>
      <c r="AH27" s="88"/>
      <c r="AI27" s="82"/>
      <c r="AJ27" s="82"/>
      <c r="AK27" s="236"/>
      <c r="AL27" s="236"/>
      <c r="AM27" s="236"/>
      <c r="AN27" s="82"/>
      <c r="AO27" s="82"/>
      <c r="AP27" s="326"/>
      <c r="AQ27" s="82"/>
      <c r="AR27" s="236"/>
      <c r="AS27" s="82"/>
      <c r="AT27" s="82"/>
      <c r="AU27" s="326"/>
      <c r="AV27" s="236"/>
      <c r="AW27" s="236"/>
      <c r="AX27" s="236"/>
      <c r="AY27" s="236"/>
      <c r="AZ27" s="236"/>
      <c r="BA27" s="324"/>
      <c r="BB27" s="324"/>
      <c r="BC27" s="324"/>
      <c r="BD27" s="324"/>
      <c r="BE27" s="324"/>
      <c r="BF27" s="63"/>
      <c r="BG27" s="63"/>
      <c r="BH27" s="374">
        <f t="shared" si="7"/>
        <v>0</v>
      </c>
      <c r="BI27" s="375"/>
      <c r="BJ27" s="89">
        <f t="shared" si="8"/>
      </c>
      <c r="BK27" s="376">
        <f>IF(BI27="","",RANK(BJ27,$BJ$6:$BJ30,1))</f>
      </c>
      <c r="BL27" s="373">
        <f t="shared" si="9"/>
      </c>
      <c r="BM27" s="377">
        <f>IF(BL27="","",RANK(BL27,$BL$6:$BL30,1))</f>
      </c>
    </row>
    <row r="28" spans="1:65" ht="15" customHeight="1">
      <c r="A28" s="272"/>
      <c r="B28" s="328"/>
      <c r="C28" s="388"/>
      <c r="D28" s="236"/>
      <c r="E28" s="82"/>
      <c r="F28" s="82"/>
      <c r="G28" s="236"/>
      <c r="H28" s="82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324"/>
      <c r="T28" s="324"/>
      <c r="U28" s="324"/>
      <c r="V28" s="324"/>
      <c r="W28" s="324"/>
      <c r="X28" s="324"/>
      <c r="Y28" s="324"/>
      <c r="Z28" s="324"/>
      <c r="AA28" s="324"/>
      <c r="AB28" s="63"/>
      <c r="AC28" s="86"/>
      <c r="AD28" s="358">
        <f t="shared" si="5"/>
        <v>0</v>
      </c>
      <c r="AE28" s="378"/>
      <c r="AF28" s="379">
        <f t="shared" si="6"/>
      </c>
      <c r="AG28" s="87">
        <f>IF(AE28="","",RANK(AF28,$AF$6:$AF30,1))</f>
      </c>
      <c r="AH28" s="88"/>
      <c r="AI28" s="82"/>
      <c r="AJ28" s="82"/>
      <c r="AK28" s="236"/>
      <c r="AL28" s="236"/>
      <c r="AM28" s="236"/>
      <c r="AN28" s="82"/>
      <c r="AO28" s="82"/>
      <c r="AP28" s="326"/>
      <c r="AQ28" s="82"/>
      <c r="AR28" s="236"/>
      <c r="AS28" s="82"/>
      <c r="AT28" s="82"/>
      <c r="AU28" s="326"/>
      <c r="AV28" s="236"/>
      <c r="AW28" s="236"/>
      <c r="AX28" s="236"/>
      <c r="AY28" s="236"/>
      <c r="AZ28" s="236"/>
      <c r="BA28" s="324"/>
      <c r="BB28" s="324"/>
      <c r="BC28" s="324"/>
      <c r="BD28" s="324"/>
      <c r="BE28" s="324"/>
      <c r="BF28" s="63"/>
      <c r="BG28" s="63"/>
      <c r="BH28" s="374">
        <f t="shared" si="7"/>
        <v>0</v>
      </c>
      <c r="BI28" s="375"/>
      <c r="BJ28" s="89">
        <f t="shared" si="8"/>
      </c>
      <c r="BK28" s="376">
        <f>IF(BI28="","",RANK(BJ28,$BJ$6:$BJ30,1))</f>
      </c>
      <c r="BL28" s="373">
        <f t="shared" si="9"/>
      </c>
      <c r="BM28" s="377">
        <f>IF(BL28="","",RANK(BL28,$BL$6:$BL30,1))</f>
      </c>
    </row>
    <row r="29" spans="1:65" ht="15" customHeight="1">
      <c r="A29" s="272"/>
      <c r="B29" s="328"/>
      <c r="C29" s="388"/>
      <c r="D29" s="236"/>
      <c r="E29" s="82"/>
      <c r="F29" s="82"/>
      <c r="G29" s="236"/>
      <c r="H29" s="82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324"/>
      <c r="T29" s="324"/>
      <c r="U29" s="324"/>
      <c r="V29" s="324"/>
      <c r="W29" s="324"/>
      <c r="X29" s="324"/>
      <c r="Y29" s="324"/>
      <c r="Z29" s="324"/>
      <c r="AA29" s="324"/>
      <c r="AB29" s="63"/>
      <c r="AC29" s="86"/>
      <c r="AD29" s="358">
        <f t="shared" si="5"/>
        <v>0</v>
      </c>
      <c r="AE29" s="378"/>
      <c r="AF29" s="379">
        <f t="shared" si="6"/>
      </c>
      <c r="AG29" s="87">
        <f>IF(AE29="","",RANK(AF29,$AF$6:$AF30,1))</f>
      </c>
      <c r="AH29" s="88"/>
      <c r="AI29" s="82"/>
      <c r="AJ29" s="82"/>
      <c r="AK29" s="236"/>
      <c r="AL29" s="236"/>
      <c r="AM29" s="236"/>
      <c r="AN29" s="82"/>
      <c r="AO29" s="82"/>
      <c r="AP29" s="326"/>
      <c r="AQ29" s="82"/>
      <c r="AR29" s="236"/>
      <c r="AS29" s="82"/>
      <c r="AT29" s="82"/>
      <c r="AU29" s="326"/>
      <c r="AV29" s="236"/>
      <c r="AW29" s="236"/>
      <c r="AX29" s="236"/>
      <c r="AY29" s="236"/>
      <c r="AZ29" s="236"/>
      <c r="BA29" s="324"/>
      <c r="BB29" s="324"/>
      <c r="BC29" s="324"/>
      <c r="BD29" s="324"/>
      <c r="BE29" s="324"/>
      <c r="BF29" s="63"/>
      <c r="BG29" s="63"/>
      <c r="BH29" s="374">
        <f t="shared" si="7"/>
        <v>0</v>
      </c>
      <c r="BI29" s="375"/>
      <c r="BJ29" s="89">
        <f t="shared" si="8"/>
      </c>
      <c r="BK29" s="376">
        <f>IF(BI29="","",RANK(BJ29,$BJ$6:$BJ30,1))</f>
      </c>
      <c r="BL29" s="373">
        <f t="shared" si="9"/>
      </c>
      <c r="BM29" s="377">
        <f>IF(BL29="","",RANK(BL29,$BL$6:$BL30,1))</f>
      </c>
    </row>
    <row r="30" spans="1:65" ht="15" customHeight="1" thickBot="1">
      <c r="A30" s="275"/>
      <c r="B30" s="329"/>
      <c r="C30" s="336"/>
      <c r="D30" s="237"/>
      <c r="E30" s="92"/>
      <c r="F30" s="92"/>
      <c r="G30" s="237"/>
      <c r="H30" s="92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331"/>
      <c r="T30" s="331"/>
      <c r="U30" s="331"/>
      <c r="V30" s="331"/>
      <c r="W30" s="331"/>
      <c r="X30" s="331"/>
      <c r="Y30" s="331"/>
      <c r="Z30" s="331"/>
      <c r="AA30" s="331"/>
      <c r="AB30" s="90"/>
      <c r="AC30" s="96"/>
      <c r="AD30" s="97">
        <f t="shared" si="5"/>
        <v>0</v>
      </c>
      <c r="AE30" s="333"/>
      <c r="AF30" s="99">
        <f t="shared" si="6"/>
      </c>
      <c r="AG30" s="100">
        <f>IF(AE30="","",RANK(AF30,$AF$6:$AF30,1))</f>
      </c>
      <c r="AH30" s="101"/>
      <c r="AI30" s="92"/>
      <c r="AJ30" s="92"/>
      <c r="AK30" s="237"/>
      <c r="AL30" s="237"/>
      <c r="AM30" s="237"/>
      <c r="AN30" s="92"/>
      <c r="AO30" s="92"/>
      <c r="AP30" s="335"/>
      <c r="AQ30" s="92"/>
      <c r="AR30" s="237"/>
      <c r="AS30" s="92"/>
      <c r="AT30" s="92"/>
      <c r="AU30" s="335"/>
      <c r="AV30" s="237"/>
      <c r="AW30" s="237"/>
      <c r="AX30" s="237"/>
      <c r="AY30" s="237"/>
      <c r="AZ30" s="237"/>
      <c r="BA30" s="331"/>
      <c r="BB30" s="331"/>
      <c r="BC30" s="331"/>
      <c r="BD30" s="331"/>
      <c r="BE30" s="331"/>
      <c r="BF30" s="90"/>
      <c r="BG30" s="90"/>
      <c r="BH30" s="102">
        <f>SUM(AH30:BG30)</f>
        <v>0</v>
      </c>
      <c r="BI30" s="334"/>
      <c r="BJ30" s="103">
        <f t="shared" si="8"/>
      </c>
      <c r="BK30" s="104">
        <f>IF(BI30="","",RANK(BJ30,$BJ$6:$BJ30,1))</f>
      </c>
      <c r="BL30" s="105">
        <f>IF(BJ30="","",SUM(AF30,BJ30))</f>
      </c>
      <c r="BM30" s="106">
        <f>IF(BL30="","",RANK(BL30,$BL$6:$BL30,1))</f>
      </c>
    </row>
    <row r="31" spans="1:65" ht="9.75" customHeight="1">
      <c r="A31" s="274">
        <v>26</v>
      </c>
      <c r="B31" s="328"/>
      <c r="C31" s="381"/>
      <c r="D31" s="236"/>
      <c r="E31" s="82"/>
      <c r="F31" s="82"/>
      <c r="G31" s="236"/>
      <c r="H31" s="82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324"/>
      <c r="T31" s="324"/>
      <c r="U31" s="324"/>
      <c r="V31" s="324"/>
      <c r="W31" s="324"/>
      <c r="X31" s="324"/>
      <c r="Y31" s="324"/>
      <c r="Z31" s="324"/>
      <c r="AA31" s="324"/>
      <c r="AB31" s="63"/>
      <c r="AC31" s="86"/>
      <c r="AD31" s="358">
        <f>SUM(D31:AC31)</f>
        <v>0</v>
      </c>
      <c r="AE31" s="378"/>
      <c r="AF31" s="379">
        <f>IF(AE31="","",SUM(AD31,AE31))</f>
      </c>
      <c r="AG31" s="87">
        <f>IF(AE31="","",RANK(AF31,$AF$6:$AF33,1))</f>
      </c>
      <c r="AH31" s="88"/>
      <c r="AI31" s="82"/>
      <c r="AJ31" s="82"/>
      <c r="AK31" s="236"/>
      <c r="AL31" s="82"/>
      <c r="AM31" s="82"/>
      <c r="AN31" s="326"/>
      <c r="AO31" s="82"/>
      <c r="AP31" s="236"/>
      <c r="AQ31" s="82"/>
      <c r="AR31" s="82"/>
      <c r="AS31" s="326"/>
      <c r="AT31" s="236"/>
      <c r="AU31" s="236"/>
      <c r="AV31" s="236"/>
      <c r="AW31" s="324"/>
      <c r="AX31" s="324"/>
      <c r="AY31" s="324"/>
      <c r="AZ31" s="324"/>
      <c r="BA31" s="324"/>
      <c r="BB31" s="324"/>
      <c r="BC31" s="324"/>
      <c r="BD31" s="324"/>
      <c r="BE31" s="324"/>
      <c r="BF31" s="63"/>
      <c r="BG31" s="63"/>
      <c r="BH31" s="374">
        <f>SUM(AH31:BG31)</f>
        <v>0</v>
      </c>
      <c r="BI31" s="375"/>
      <c r="BJ31" s="89">
        <f>IF(BI31="","",SUM(BH31,BI31))</f>
      </c>
      <c r="BK31" s="376">
        <f>IF(BI31="","",RANK(BJ31,$BJ$6:$BJ33,1))</f>
      </c>
      <c r="BL31" s="373">
        <f>IF(BJ31="","",SUM(AF31,BJ31))</f>
      </c>
      <c r="BM31" s="377">
        <f>IF(BL31="","",RANK(BL31,$BL$6:$BL33,1))</f>
      </c>
    </row>
    <row r="32" spans="1:65" s="12" customFormat="1" ht="9.75" customHeight="1">
      <c r="A32" s="274">
        <v>27</v>
      </c>
      <c r="B32" s="328"/>
      <c r="C32" s="381"/>
      <c r="D32" s="236"/>
      <c r="E32" s="82"/>
      <c r="F32" s="82"/>
      <c r="G32" s="236"/>
      <c r="H32" s="82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324"/>
      <c r="T32" s="324"/>
      <c r="U32" s="324"/>
      <c r="V32" s="324"/>
      <c r="W32" s="324"/>
      <c r="X32" s="324"/>
      <c r="Y32" s="324"/>
      <c r="Z32" s="324"/>
      <c r="AA32" s="324"/>
      <c r="AB32" s="63"/>
      <c r="AC32" s="86"/>
      <c r="AD32" s="358">
        <f>SUM(D32:AC32)</f>
        <v>0</v>
      </c>
      <c r="AE32" s="378"/>
      <c r="AF32" s="379">
        <f>IF(AE32="","",SUM(AD32,AE32))</f>
      </c>
      <c r="AG32" s="87">
        <f>IF(AE32="","",RANK(AF32,$AF$6:$AF33,1))</f>
      </c>
      <c r="AH32" s="88"/>
      <c r="AI32" s="82"/>
      <c r="AJ32" s="82"/>
      <c r="AK32" s="236"/>
      <c r="AL32" s="82"/>
      <c r="AM32" s="82"/>
      <c r="AN32" s="326"/>
      <c r="AO32" s="82"/>
      <c r="AP32" s="236"/>
      <c r="AQ32" s="82"/>
      <c r="AR32" s="82"/>
      <c r="AS32" s="326"/>
      <c r="AT32" s="236"/>
      <c r="AU32" s="236"/>
      <c r="AV32" s="236"/>
      <c r="AW32" s="324"/>
      <c r="AX32" s="324"/>
      <c r="AY32" s="324"/>
      <c r="AZ32" s="324"/>
      <c r="BA32" s="324"/>
      <c r="BB32" s="324"/>
      <c r="BC32" s="324"/>
      <c r="BD32" s="324"/>
      <c r="BE32" s="324"/>
      <c r="BF32" s="63"/>
      <c r="BG32" s="63"/>
      <c r="BH32" s="374">
        <f>SUM(AH32:BG32)</f>
        <v>0</v>
      </c>
      <c r="BI32" s="375"/>
      <c r="BJ32" s="89">
        <f>IF(BI32="","",SUM(BH32,BI32))</f>
      </c>
      <c r="BK32" s="376">
        <f>IF(BI32="","",RANK(BJ32,$BJ$6:$BJ33,1))</f>
      </c>
      <c r="BL32" s="373">
        <f>IF(BJ32="","",SUM(AF32,BJ32))</f>
      </c>
      <c r="BM32" s="377">
        <f>IF(BL32="","",RANK(BL32,$BL$6:$BL33,1))</f>
      </c>
    </row>
    <row r="33" spans="1:65" ht="9.75" customHeight="1" thickBot="1">
      <c r="A33" s="276">
        <v>28</v>
      </c>
      <c r="B33" s="329"/>
      <c r="C33" s="330"/>
      <c r="D33" s="237"/>
      <c r="E33" s="92"/>
      <c r="F33" s="92"/>
      <c r="G33" s="237"/>
      <c r="H33" s="92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331"/>
      <c r="T33" s="331"/>
      <c r="U33" s="331"/>
      <c r="V33" s="331"/>
      <c r="W33" s="331"/>
      <c r="X33" s="331"/>
      <c r="Y33" s="331"/>
      <c r="Z33" s="331"/>
      <c r="AA33" s="331"/>
      <c r="AB33" s="90"/>
      <c r="AC33" s="96"/>
      <c r="AD33" s="97">
        <f>SUM(D33:AC33)</f>
        <v>0</v>
      </c>
      <c r="AE33" s="333"/>
      <c r="AF33" s="99">
        <f>IF(AE33="","",SUM(AD33,AE33))</f>
      </c>
      <c r="AG33" s="100">
        <f>IF(AE33="","",RANK(AF33,$AF$6:$AF33,1))</f>
      </c>
      <c r="AH33" s="101"/>
      <c r="AI33" s="92"/>
      <c r="AJ33" s="92"/>
      <c r="AK33" s="237"/>
      <c r="AL33" s="92"/>
      <c r="AM33" s="92"/>
      <c r="AN33" s="335"/>
      <c r="AO33" s="92"/>
      <c r="AP33" s="237"/>
      <c r="AQ33" s="92"/>
      <c r="AR33" s="92"/>
      <c r="AS33" s="335"/>
      <c r="AT33" s="237"/>
      <c r="AU33" s="237"/>
      <c r="AV33" s="237"/>
      <c r="AW33" s="331"/>
      <c r="AX33" s="331"/>
      <c r="AY33" s="331"/>
      <c r="AZ33" s="331"/>
      <c r="BA33" s="331"/>
      <c r="BB33" s="331"/>
      <c r="BC33" s="331"/>
      <c r="BD33" s="331"/>
      <c r="BE33" s="331"/>
      <c r="BF33" s="90"/>
      <c r="BG33" s="90"/>
      <c r="BH33" s="102">
        <f>SUM(AH33:BG33)</f>
        <v>0</v>
      </c>
      <c r="BI33" s="334"/>
      <c r="BJ33" s="103">
        <f>IF(BI33="","",SUM(BH33,BI33))</f>
      </c>
      <c r="BK33" s="104">
        <f>IF(BI33="","",RANK(BJ33,$BJ$6:$BJ33,1))</f>
      </c>
      <c r="BL33" s="105">
        <f>IF(BJ33="","",SUM(AF33,BJ33))</f>
      </c>
      <c r="BM33" s="106">
        <f>IF(BL33="","",RANK(BL33,$BL$6:$BL33,1))</f>
      </c>
    </row>
    <row r="34" spans="35:36" ht="9.75" customHeight="1">
      <c r="AI34" s="24"/>
      <c r="AJ34" s="12"/>
    </row>
    <row r="35" spans="35:36" ht="9.75" customHeight="1">
      <c r="AI35" s="24"/>
      <c r="AJ35" s="12"/>
    </row>
    <row r="36" spans="35:36" ht="9.75" customHeight="1">
      <c r="AI36" s="27"/>
      <c r="AJ36" s="12"/>
    </row>
    <row r="37" spans="35:36" ht="9.75" customHeight="1">
      <c r="AI37" s="27"/>
      <c r="AJ37" s="12"/>
    </row>
    <row r="38" spans="35:36" ht="9.75" customHeight="1">
      <c r="AI38" s="27"/>
      <c r="AJ38" s="12"/>
    </row>
    <row r="39" ht="9.75" customHeight="1">
      <c r="AI39" s="27"/>
    </row>
    <row r="40" ht="9.75" customHeight="1">
      <c r="AI40" s="27"/>
    </row>
    <row r="41" ht="9.75" customHeight="1">
      <c r="AI41" s="27"/>
    </row>
    <row r="42" ht="9.75" customHeight="1">
      <c r="AI42" s="27"/>
    </row>
    <row r="43" ht="9.75" customHeight="1">
      <c r="AI43" s="27"/>
    </row>
    <row r="44" ht="9.75" customHeight="1">
      <c r="AI44" s="27"/>
    </row>
    <row r="45" ht="9.75" customHeight="1">
      <c r="AI45" s="27"/>
    </row>
    <row r="46" ht="9.75" customHeight="1">
      <c r="AI46" s="27"/>
    </row>
    <row r="47" ht="9.75" customHeight="1">
      <c r="AI47" s="27"/>
    </row>
    <row r="48" ht="9.75" customHeight="1">
      <c r="AI48" s="27"/>
    </row>
    <row r="49" ht="9.75" customHeight="1">
      <c r="AI49" s="27"/>
    </row>
    <row r="50" spans="2:35" ht="9.75" customHeight="1">
      <c r="B50" s="28"/>
      <c r="C50" s="264"/>
      <c r="D50" s="22"/>
      <c r="E50" s="20"/>
      <c r="I50" s="4"/>
      <c r="J50" s="6"/>
      <c r="N50" s="4"/>
      <c r="AD50" s="23"/>
      <c r="AE50" s="10"/>
      <c r="AF50" s="10"/>
      <c r="AH50" s="29"/>
      <c r="AI50" s="27"/>
    </row>
    <row r="51" spans="4:35" ht="9.75" customHeight="1">
      <c r="D51" s="22"/>
      <c r="E51" s="20"/>
      <c r="I51" s="4"/>
      <c r="J51" s="6"/>
      <c r="N51" s="4"/>
      <c r="AD51" s="23"/>
      <c r="AE51" s="10"/>
      <c r="AF51" s="10"/>
      <c r="AH51" s="29"/>
      <c r="AI51" s="27"/>
    </row>
    <row r="52" spans="2:35" ht="9.75" customHeight="1">
      <c r="B52" s="28"/>
      <c r="C52" s="264"/>
      <c r="D52" s="22"/>
      <c r="E52" s="20"/>
      <c r="I52" s="4"/>
      <c r="J52" s="6"/>
      <c r="N52" s="4"/>
      <c r="AD52" s="23"/>
      <c r="AE52" s="10"/>
      <c r="AF52" s="10"/>
      <c r="AH52" s="29"/>
      <c r="AI52" s="27"/>
    </row>
    <row r="53" spans="2:35" ht="9.75" customHeight="1">
      <c r="B53" s="12"/>
      <c r="C53" s="262"/>
      <c r="D53" s="22"/>
      <c r="E53" s="20"/>
      <c r="I53" s="4"/>
      <c r="J53" s="6"/>
      <c r="N53" s="4"/>
      <c r="AD53" s="23"/>
      <c r="AE53" s="10"/>
      <c r="AF53" s="10"/>
      <c r="AH53" s="29"/>
      <c r="AI53" s="27"/>
    </row>
    <row r="54" spans="2:34" ht="9.75" customHeight="1">
      <c r="B54" s="12"/>
      <c r="C54" s="262"/>
      <c r="D54" s="22"/>
      <c r="E54" s="20"/>
      <c r="I54" s="22"/>
      <c r="J54" s="20"/>
      <c r="N54" s="4"/>
      <c r="O54" s="17"/>
      <c r="AD54" s="23"/>
      <c r="AE54" s="10"/>
      <c r="AF54" s="10"/>
      <c r="AH54" s="29"/>
    </row>
    <row r="55" spans="2:34" ht="9.75" customHeight="1">
      <c r="B55" s="12"/>
      <c r="C55" s="262"/>
      <c r="D55" s="22"/>
      <c r="E55" s="20"/>
      <c r="I55" s="22"/>
      <c r="J55" s="20"/>
      <c r="N55" s="4"/>
      <c r="AD55" s="23"/>
      <c r="AE55" s="10"/>
      <c r="AF55" s="10"/>
      <c r="AH55" s="29"/>
    </row>
    <row r="56" spans="4:34" ht="9.75" customHeight="1">
      <c r="D56" s="22"/>
      <c r="E56" s="20"/>
      <c r="I56" s="22"/>
      <c r="J56" s="20"/>
      <c r="N56" s="4"/>
      <c r="O56" s="17"/>
      <c r="AD56" s="23"/>
      <c r="AE56" s="10"/>
      <c r="AF56" s="10"/>
      <c r="AH56" s="29"/>
    </row>
    <row r="57" spans="4:34" ht="9.75" customHeight="1">
      <c r="D57" s="22"/>
      <c r="E57" s="20"/>
      <c r="I57" s="22"/>
      <c r="J57" s="20"/>
      <c r="N57" s="4"/>
      <c r="AD57" s="23"/>
      <c r="AE57" s="10"/>
      <c r="AF57" s="10"/>
      <c r="AH57" s="29"/>
    </row>
    <row r="58" spans="2:34" ht="9.75" customHeight="1">
      <c r="B58" s="12"/>
      <c r="C58" s="262"/>
      <c r="D58" s="22"/>
      <c r="E58" s="20"/>
      <c r="I58" s="22"/>
      <c r="J58" s="20"/>
      <c r="N58" s="4"/>
      <c r="AD58" s="23"/>
      <c r="AE58" s="10"/>
      <c r="AF58" s="10"/>
      <c r="AH58" s="29"/>
    </row>
    <row r="59" spans="2:34" ht="9.75" customHeight="1">
      <c r="B59" s="12"/>
      <c r="C59" s="262"/>
      <c r="D59" s="22"/>
      <c r="E59" s="20"/>
      <c r="I59" s="22"/>
      <c r="J59" s="20"/>
      <c r="N59" s="4"/>
      <c r="O59" s="17"/>
      <c r="AD59" s="23"/>
      <c r="AE59" s="10"/>
      <c r="AF59" s="10"/>
      <c r="AH59" s="29"/>
    </row>
    <row r="60" spans="4:34" ht="9.75" customHeight="1">
      <c r="D60" s="22"/>
      <c r="E60" s="20"/>
      <c r="I60" s="22"/>
      <c r="J60" s="20"/>
      <c r="N60" s="4"/>
      <c r="AD60" s="23"/>
      <c r="AE60" s="10"/>
      <c r="AF60" s="10"/>
      <c r="AH60" s="29"/>
    </row>
    <row r="61" spans="2:34" ht="9.75" customHeight="1">
      <c r="B61" s="12"/>
      <c r="C61" s="262"/>
      <c r="D61" s="22"/>
      <c r="E61" s="20"/>
      <c r="I61" s="22"/>
      <c r="J61" s="20"/>
      <c r="N61" s="4"/>
      <c r="AD61" s="23"/>
      <c r="AE61" s="10"/>
      <c r="AF61" s="10"/>
      <c r="AH61" s="29"/>
    </row>
    <row r="62" spans="2:34" ht="9.75" customHeight="1">
      <c r="B62" s="28"/>
      <c r="C62" s="264"/>
      <c r="D62" s="22"/>
      <c r="E62" s="20"/>
      <c r="I62" s="22"/>
      <c r="J62" s="20"/>
      <c r="N62" s="4"/>
      <c r="AE62" s="10"/>
      <c r="AF62" s="10"/>
      <c r="AG62" s="23"/>
      <c r="AH62" s="30"/>
    </row>
    <row r="63" spans="4:34" ht="9.75" customHeight="1">
      <c r="D63" s="22"/>
      <c r="E63" s="20"/>
      <c r="I63" s="22"/>
      <c r="J63" s="20"/>
      <c r="N63" s="4"/>
      <c r="AE63" s="10"/>
      <c r="AF63" s="10"/>
      <c r="AG63" s="23"/>
      <c r="AH63" s="30"/>
    </row>
    <row r="64" spans="5:34" ht="9.75" customHeight="1">
      <c r="E64" s="2"/>
      <c r="F64" s="5"/>
      <c r="H64" s="5"/>
      <c r="J64" s="2"/>
      <c r="K64" s="5"/>
      <c r="M64" s="5"/>
      <c r="AE64" s="10"/>
      <c r="AF64" s="10"/>
      <c r="AG64" s="23"/>
      <c r="AH64" s="30"/>
    </row>
    <row r="65" spans="5:34" ht="9.75" customHeight="1">
      <c r="E65" s="2"/>
      <c r="F65" s="5"/>
      <c r="H65" s="5"/>
      <c r="J65" s="2"/>
      <c r="K65" s="5"/>
      <c r="M65" s="5"/>
      <c r="AE65" s="10"/>
      <c r="AF65" s="10"/>
      <c r="AG65" s="23"/>
      <c r="AH65" s="30"/>
    </row>
    <row r="66" spans="5:34" ht="9.75" customHeight="1">
      <c r="E66" s="2"/>
      <c r="F66" s="5"/>
      <c r="H66" s="5"/>
      <c r="J66" s="2"/>
      <c r="K66" s="5"/>
      <c r="M66" s="5"/>
      <c r="AE66" s="10"/>
      <c r="AF66" s="10"/>
      <c r="AG66" s="23"/>
      <c r="AH66" s="30"/>
    </row>
    <row r="67" spans="5:34" ht="11.25" customHeight="1">
      <c r="E67" s="2"/>
      <c r="F67" s="5"/>
      <c r="H67" s="5"/>
      <c r="J67" s="2"/>
      <c r="K67" s="5"/>
      <c r="M67" s="5"/>
      <c r="AE67" s="10"/>
      <c r="AF67" s="10"/>
      <c r="AG67" s="23"/>
      <c r="AH67" s="30"/>
    </row>
    <row r="68" spans="5:34" ht="11.25" customHeight="1">
      <c r="E68" s="2"/>
      <c r="F68" s="5"/>
      <c r="H68" s="5"/>
      <c r="J68" s="2"/>
      <c r="K68" s="5"/>
      <c r="M68" s="5"/>
      <c r="AE68" s="10"/>
      <c r="AF68" s="10"/>
      <c r="AG68" s="23"/>
      <c r="AH68" s="30"/>
    </row>
    <row r="69" spans="5:34" ht="11.25" customHeight="1">
      <c r="E69" s="2"/>
      <c r="F69" s="5"/>
      <c r="H69" s="5"/>
      <c r="J69" s="2"/>
      <c r="K69" s="5"/>
      <c r="M69" s="5"/>
      <c r="AE69" s="10"/>
      <c r="AF69" s="10"/>
      <c r="AG69" s="23"/>
      <c r="AH69" s="30"/>
    </row>
    <row r="70" spans="5:34" ht="11.25" customHeight="1">
      <c r="E70" s="2"/>
      <c r="F70" s="5"/>
      <c r="H70" s="5"/>
      <c r="J70" s="2"/>
      <c r="K70" s="5"/>
      <c r="M70" s="5"/>
      <c r="AE70" s="10"/>
      <c r="AF70" s="10"/>
      <c r="AG70" s="23"/>
      <c r="AH70" s="30"/>
    </row>
    <row r="71" spans="5:34" ht="11.25" customHeight="1">
      <c r="E71" s="2"/>
      <c r="F71" s="5"/>
      <c r="H71" s="5"/>
      <c r="J71" s="2"/>
      <c r="K71" s="5"/>
      <c r="M71" s="5"/>
      <c r="AE71" s="10"/>
      <c r="AF71" s="10"/>
      <c r="AG71" s="23"/>
      <c r="AH71" s="30"/>
    </row>
    <row r="72" spans="5:34" ht="11.25" customHeight="1">
      <c r="E72" s="2"/>
      <c r="F72" s="5"/>
      <c r="H72" s="5"/>
      <c r="J72" s="2"/>
      <c r="K72" s="5"/>
      <c r="M72" s="5"/>
      <c r="AE72" s="10"/>
      <c r="AF72" s="10"/>
      <c r="AG72" s="23"/>
      <c r="AH72" s="30"/>
    </row>
    <row r="73" spans="5:34" ht="11.25" customHeight="1">
      <c r="E73" s="2"/>
      <c r="F73" s="5"/>
      <c r="H73" s="5"/>
      <c r="J73" s="2"/>
      <c r="K73" s="5"/>
      <c r="M73" s="5"/>
      <c r="AE73" s="10"/>
      <c r="AF73" s="10"/>
      <c r="AG73" s="23"/>
      <c r="AH73" s="30"/>
    </row>
    <row r="74" spans="5:34" ht="11.25" customHeight="1">
      <c r="E74" s="2"/>
      <c r="F74" s="5"/>
      <c r="H74" s="5"/>
      <c r="J74" s="2"/>
      <c r="K74" s="5"/>
      <c r="M74" s="5"/>
      <c r="AE74" s="10"/>
      <c r="AF74" s="10"/>
      <c r="AG74" s="23"/>
      <c r="AH74" s="30"/>
    </row>
    <row r="75" spans="5:13" ht="11.25" customHeight="1">
      <c r="E75" s="2"/>
      <c r="F75" s="5"/>
      <c r="H75" s="5"/>
      <c r="J75" s="2"/>
      <c r="K75" s="5"/>
      <c r="M75" s="5"/>
    </row>
    <row r="76" spans="5:13" ht="11.25" customHeight="1">
      <c r="E76" s="2"/>
      <c r="F76" s="5"/>
      <c r="H76" s="5"/>
      <c r="J76" s="2"/>
      <c r="K76" s="5"/>
      <c r="M76" s="5"/>
    </row>
    <row r="77" spans="5:13" ht="11.25" customHeight="1">
      <c r="E77" s="2"/>
      <c r="F77" s="5"/>
      <c r="H77" s="5"/>
      <c r="J77" s="2"/>
      <c r="K77" s="5"/>
      <c r="M77" s="5"/>
    </row>
    <row r="78" spans="5:13" ht="11.25" customHeight="1">
      <c r="E78" s="2"/>
      <c r="F78" s="5"/>
      <c r="H78" s="5"/>
      <c r="J78" s="2"/>
      <c r="K78" s="5"/>
      <c r="M78" s="5"/>
    </row>
    <row r="79" spans="5:13" ht="11.25" customHeight="1">
      <c r="E79" s="2"/>
      <c r="F79" s="5"/>
      <c r="H79" s="5"/>
      <c r="J79" s="2"/>
      <c r="K79" s="5"/>
      <c r="M79" s="5"/>
    </row>
    <row r="80" spans="5:13" ht="11.25" customHeight="1">
      <c r="E80" s="2"/>
      <c r="F80" s="5"/>
      <c r="H80" s="5"/>
      <c r="J80" s="2"/>
      <c r="K80" s="5"/>
      <c r="M80" s="5"/>
    </row>
    <row r="81" spans="5:13" ht="11.25" customHeight="1">
      <c r="E81" s="2"/>
      <c r="F81" s="5"/>
      <c r="H81" s="5"/>
      <c r="J81" s="2"/>
      <c r="K81" s="5"/>
      <c r="M81" s="5"/>
    </row>
    <row r="82" spans="5:13" ht="11.25" customHeight="1">
      <c r="E82" s="2"/>
      <c r="F82" s="5"/>
      <c r="H82" s="5"/>
      <c r="J82" s="2"/>
      <c r="K82" s="5"/>
      <c r="M82" s="5"/>
    </row>
    <row r="83" spans="5:13" ht="11.25" customHeight="1">
      <c r="E83" s="2"/>
      <c r="F83" s="5"/>
      <c r="H83" s="5"/>
      <c r="J83" s="2"/>
      <c r="K83" s="5"/>
      <c r="M83" s="5"/>
    </row>
    <row r="84" spans="5:13" ht="11.25" customHeight="1">
      <c r="E84" s="2"/>
      <c r="F84" s="5"/>
      <c r="H84" s="5"/>
      <c r="J84" s="2"/>
      <c r="K84" s="5"/>
      <c r="M84" s="5"/>
    </row>
    <row r="85" spans="5:13" ht="11.25" customHeight="1">
      <c r="E85" s="2"/>
      <c r="F85" s="5"/>
      <c r="H85" s="5"/>
      <c r="J85" s="2"/>
      <c r="K85" s="5"/>
      <c r="M85" s="5"/>
    </row>
    <row r="86" spans="5:13" ht="11.25" customHeight="1">
      <c r="E86" s="2"/>
      <c r="F86" s="5"/>
      <c r="H86" s="5"/>
      <c r="J86" s="2"/>
      <c r="K86" s="5"/>
      <c r="M86" s="5"/>
    </row>
    <row r="87" spans="5:13" ht="11.25" customHeight="1">
      <c r="E87" s="2"/>
      <c r="F87" s="5"/>
      <c r="H87" s="5"/>
      <c r="J87" s="2"/>
      <c r="K87" s="5"/>
      <c r="M87" s="5"/>
    </row>
    <row r="88" spans="5:13" ht="11.25" customHeight="1">
      <c r="E88" s="2"/>
      <c r="F88" s="5"/>
      <c r="H88" s="5"/>
      <c r="J88" s="2"/>
      <c r="K88" s="5"/>
      <c r="M88" s="5"/>
    </row>
    <row r="89" spans="5:13" ht="11.25" customHeight="1">
      <c r="E89" s="2"/>
      <c r="F89" s="5"/>
      <c r="H89" s="5"/>
      <c r="J89" s="2"/>
      <c r="K89" s="5"/>
      <c r="M89" s="5"/>
    </row>
    <row r="90" spans="5:13" ht="11.25" customHeight="1">
      <c r="E90" s="2"/>
      <c r="F90" s="5"/>
      <c r="H90" s="5"/>
      <c r="J90" s="2"/>
      <c r="K90" s="5"/>
      <c r="M90" s="5"/>
    </row>
    <row r="91" spans="5:13" ht="11.25" customHeight="1">
      <c r="E91" s="2"/>
      <c r="F91" s="5"/>
      <c r="H91" s="5"/>
      <c r="J91" s="2"/>
      <c r="K91" s="5"/>
      <c r="M91" s="5"/>
    </row>
    <row r="92" spans="5:13" ht="11.25" customHeight="1">
      <c r="E92" s="2"/>
      <c r="F92" s="5"/>
      <c r="H92" s="5"/>
      <c r="J92" s="2"/>
      <c r="K92" s="5"/>
      <c r="M92" s="5"/>
    </row>
    <row r="93" spans="5:13" ht="11.25" customHeight="1">
      <c r="E93" s="2"/>
      <c r="F93" s="5"/>
      <c r="H93" s="5"/>
      <c r="J93" s="2"/>
      <c r="K93" s="5"/>
      <c r="M93" s="5"/>
    </row>
    <row r="94" spans="5:13" ht="11.25" customHeight="1">
      <c r="E94" s="2"/>
      <c r="F94" s="5"/>
      <c r="H94" s="5"/>
      <c r="J94" s="2"/>
      <c r="K94" s="5"/>
      <c r="M94" s="5"/>
    </row>
    <row r="95" spans="5:13" ht="11.25" customHeight="1">
      <c r="E95" s="2"/>
      <c r="F95" s="5"/>
      <c r="H95" s="5"/>
      <c r="J95" s="2"/>
      <c r="K95" s="5"/>
      <c r="M95" s="5"/>
    </row>
    <row r="96" spans="5:13" ht="11.25" customHeight="1">
      <c r="E96" s="2"/>
      <c r="F96" s="5"/>
      <c r="H96" s="5"/>
      <c r="J96" s="2"/>
      <c r="K96" s="5"/>
      <c r="M96" s="5"/>
    </row>
    <row r="97" spans="5:13" ht="11.25" customHeight="1">
      <c r="E97" s="2"/>
      <c r="F97" s="5"/>
      <c r="H97" s="5"/>
      <c r="J97" s="2"/>
      <c r="K97" s="5"/>
      <c r="M97" s="5"/>
    </row>
    <row r="98" spans="2:14" ht="11.25" customHeight="1">
      <c r="B98" s="28"/>
      <c r="C98" s="264"/>
      <c r="D98" s="22"/>
      <c r="E98" s="20"/>
      <c r="I98" s="22"/>
      <c r="J98" s="20"/>
      <c r="N98" s="4"/>
    </row>
    <row r="99" spans="2:14" ht="11.25" customHeight="1">
      <c r="B99" s="28"/>
      <c r="C99" s="264"/>
      <c r="D99" s="22"/>
      <c r="E99" s="20"/>
      <c r="I99" s="22"/>
      <c r="J99" s="20"/>
      <c r="N99" s="4"/>
    </row>
  </sheetData>
  <sheetProtection/>
  <mergeCells count="4">
    <mergeCell ref="AG1:AG4"/>
    <mergeCell ref="BK1:BK4"/>
    <mergeCell ref="D2:AC4"/>
    <mergeCell ref="AH2:BG4"/>
  </mergeCells>
  <printOptions/>
  <pageMargins left="0.11811023622047245" right="0.2362204724409449" top="0" bottom="0.3937007874015748" header="0.2755905511811024" footer="0.31496062992125984"/>
  <pageSetup fitToHeight="1" fitToWidth="1" horizontalDpi="300" verticalDpi="300" orientation="landscape" paperSize="9" scale="68" r:id="rId1"/>
  <headerFooter alignWithMargins="0">
    <oddHeader>&amp;C&amp;"Arial,Cursief"&amp;12Minimarathon De Kroo
28 november 2015</oddHead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9"/>
  <sheetViews>
    <sheetView zoomScalePageLayoutView="0" workbookViewId="0" topLeftCell="A1">
      <pane xSplit="3" ySplit="5" topLeftCell="N2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E37" sqref="BE37"/>
    </sheetView>
  </sheetViews>
  <sheetFormatPr defaultColWidth="9.140625" defaultRowHeight="11.25" customHeight="1"/>
  <cols>
    <col min="1" max="1" width="3.57421875" style="1" customWidth="1"/>
    <col min="2" max="2" width="19.7109375" style="1" customWidth="1"/>
    <col min="3" max="3" width="7.00390625" style="270" customWidth="1"/>
    <col min="4" max="4" width="2.421875" style="2" customWidth="1"/>
    <col min="5" max="5" width="2.421875" style="3" customWidth="1"/>
    <col min="6" max="6" width="2.421875" style="4" customWidth="1"/>
    <col min="7" max="7" width="2.421875" style="5" customWidth="1"/>
    <col min="8" max="8" width="2.421875" style="4" customWidth="1"/>
    <col min="9" max="9" width="2.421875" style="2" customWidth="1"/>
    <col min="10" max="10" width="2.421875" style="3" customWidth="1"/>
    <col min="11" max="11" width="2.421875" style="4" customWidth="1"/>
    <col min="12" max="12" width="2.421875" style="5" customWidth="1"/>
    <col min="13" max="13" width="2.421875" style="4" customWidth="1"/>
    <col min="14" max="14" width="2.421875" style="5" customWidth="1"/>
    <col min="15" max="15" width="2.421875" style="6" customWidth="1"/>
    <col min="16" max="16" width="3.00390625" style="2" customWidth="1"/>
    <col min="17" max="18" width="2.421875" style="2" customWidth="1"/>
    <col min="19" max="21" width="2.421875" style="1" customWidth="1"/>
    <col min="22" max="24" width="3.140625" style="1" customWidth="1"/>
    <col min="25" max="27" width="2.421875" style="1" customWidth="1"/>
    <col min="28" max="29" width="2.421875" style="1" hidden="1" customWidth="1"/>
    <col min="30" max="30" width="4.28125" style="7" customWidth="1"/>
    <col min="31" max="31" width="6.421875" style="8" customWidth="1"/>
    <col min="32" max="32" width="7.00390625" style="8" bestFit="1" customWidth="1"/>
    <col min="33" max="33" width="3.28125" style="9" customWidth="1"/>
    <col min="34" max="47" width="2.421875" style="1" customWidth="1"/>
    <col min="48" max="48" width="3.421875" style="1" customWidth="1"/>
    <col min="49" max="57" width="2.421875" style="1" customWidth="1"/>
    <col min="58" max="59" width="2.421875" style="1" hidden="1" customWidth="1"/>
    <col min="60" max="60" width="4.57421875" style="1" customWidth="1"/>
    <col min="61" max="61" width="6.57421875" style="1" customWidth="1"/>
    <col min="62" max="62" width="7.00390625" style="1" bestFit="1" customWidth="1"/>
    <col min="63" max="63" width="3.8515625" style="1" customWidth="1"/>
    <col min="64" max="16384" width="8.8515625" style="1" customWidth="1"/>
  </cols>
  <sheetData>
    <row r="1" spans="2:65" ht="9.75" customHeight="1" thickBot="1">
      <c r="B1" s="31"/>
      <c r="C1" s="259"/>
      <c r="D1" s="32"/>
      <c r="E1" s="33"/>
      <c r="F1" s="33"/>
      <c r="G1" s="34"/>
      <c r="H1" s="33"/>
      <c r="I1" s="35"/>
      <c r="J1" s="33"/>
      <c r="K1" s="33"/>
      <c r="L1" s="34"/>
      <c r="M1" s="33"/>
      <c r="N1" s="36"/>
      <c r="O1" s="37"/>
      <c r="P1" s="34"/>
      <c r="Q1" s="34"/>
      <c r="R1" s="34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41"/>
      <c r="AG1" s="453" t="s">
        <v>3</v>
      </c>
      <c r="AH1" s="42"/>
      <c r="AI1" s="43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55" t="s">
        <v>3</v>
      </c>
      <c r="BL1" s="44"/>
      <c r="BM1" s="45"/>
    </row>
    <row r="2" spans="1:65" ht="9.75" customHeight="1">
      <c r="A2" s="271"/>
      <c r="C2" s="295"/>
      <c r="D2" s="467" t="s">
        <v>12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9"/>
      <c r="AD2" s="13" t="s">
        <v>0</v>
      </c>
      <c r="AE2" s="19" t="s">
        <v>15</v>
      </c>
      <c r="AF2" s="14" t="s">
        <v>2</v>
      </c>
      <c r="AG2" s="454"/>
      <c r="AH2" s="458" t="s">
        <v>11</v>
      </c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60"/>
      <c r="BH2" s="50" t="s">
        <v>0</v>
      </c>
      <c r="BI2" s="19" t="s">
        <v>15</v>
      </c>
      <c r="BJ2" s="19" t="s">
        <v>2</v>
      </c>
      <c r="BK2" s="456"/>
      <c r="BL2" s="14" t="s">
        <v>8</v>
      </c>
      <c r="BM2" s="46" t="s">
        <v>3</v>
      </c>
    </row>
    <row r="3" spans="1:65" ht="9.75" customHeight="1">
      <c r="A3" s="272"/>
      <c r="B3" s="15"/>
      <c r="C3" s="277"/>
      <c r="D3" s="470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71"/>
      <c r="AD3" s="386" t="s">
        <v>4</v>
      </c>
      <c r="AE3" s="16" t="s">
        <v>1</v>
      </c>
      <c r="AF3" s="16" t="s">
        <v>4</v>
      </c>
      <c r="AG3" s="454"/>
      <c r="AH3" s="461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462"/>
      <c r="AT3" s="462"/>
      <c r="AU3" s="462"/>
      <c r="AV3" s="462"/>
      <c r="AW3" s="462"/>
      <c r="AX3" s="462"/>
      <c r="AY3" s="462"/>
      <c r="AZ3" s="462"/>
      <c r="BA3" s="462"/>
      <c r="BB3" s="462"/>
      <c r="BC3" s="462"/>
      <c r="BD3" s="462"/>
      <c r="BE3" s="462"/>
      <c r="BF3" s="462"/>
      <c r="BG3" s="463"/>
      <c r="BH3" s="51" t="s">
        <v>4</v>
      </c>
      <c r="BI3" s="16" t="s">
        <v>1</v>
      </c>
      <c r="BJ3" s="16" t="s">
        <v>4</v>
      </c>
      <c r="BK3" s="456"/>
      <c r="BL3" s="16" t="s">
        <v>9</v>
      </c>
      <c r="BM3" s="47"/>
    </row>
    <row r="4" spans="1:65" ht="9.75" customHeight="1">
      <c r="A4" s="272"/>
      <c r="B4" s="15"/>
      <c r="C4" s="277"/>
      <c r="D4" s="472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4"/>
      <c r="AD4" s="386" t="s">
        <v>5</v>
      </c>
      <c r="AE4" s="16" t="s">
        <v>6</v>
      </c>
      <c r="AF4" s="16" t="s">
        <v>6</v>
      </c>
      <c r="AG4" s="454"/>
      <c r="AH4" s="464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6"/>
      <c r="BH4" s="51" t="s">
        <v>5</v>
      </c>
      <c r="BI4" s="16" t="s">
        <v>6</v>
      </c>
      <c r="BJ4" s="16" t="s">
        <v>6</v>
      </c>
      <c r="BK4" s="457"/>
      <c r="BL4" s="21" t="s">
        <v>10</v>
      </c>
      <c r="BM4" s="48" t="s">
        <v>8</v>
      </c>
    </row>
    <row r="5" spans="1:65" s="60" customFormat="1" ht="20.25">
      <c r="A5" s="273"/>
      <c r="B5" s="62" t="s">
        <v>14</v>
      </c>
      <c r="C5" s="278" t="s">
        <v>60</v>
      </c>
      <c r="D5" s="107">
        <v>1</v>
      </c>
      <c r="E5" s="108">
        <v>2</v>
      </c>
      <c r="F5" s="109">
        <v>3</v>
      </c>
      <c r="G5" s="110">
        <v>4</v>
      </c>
      <c r="H5" s="108" t="s">
        <v>55</v>
      </c>
      <c r="I5" s="109" t="s">
        <v>56</v>
      </c>
      <c r="J5" s="108" t="s">
        <v>57</v>
      </c>
      <c r="K5" s="109" t="s">
        <v>58</v>
      </c>
      <c r="L5" s="108" t="s">
        <v>59</v>
      </c>
      <c r="M5" s="110">
        <v>6</v>
      </c>
      <c r="N5" s="108">
        <v>7</v>
      </c>
      <c r="O5" s="110">
        <v>8</v>
      </c>
      <c r="P5" s="108">
        <v>9</v>
      </c>
      <c r="Q5" s="108">
        <v>10</v>
      </c>
      <c r="R5" s="109">
        <v>11</v>
      </c>
      <c r="S5" s="108">
        <v>12</v>
      </c>
      <c r="T5" s="108" t="s">
        <v>125</v>
      </c>
      <c r="U5" s="111" t="s">
        <v>126</v>
      </c>
      <c r="V5" s="108" t="s">
        <v>127</v>
      </c>
      <c r="W5" s="108" t="s">
        <v>128</v>
      </c>
      <c r="X5" s="108" t="s">
        <v>129</v>
      </c>
      <c r="Y5" s="108">
        <v>14</v>
      </c>
      <c r="Z5" s="108">
        <v>15</v>
      </c>
      <c r="AA5" s="229">
        <v>16</v>
      </c>
      <c r="AB5" s="111"/>
      <c r="AC5" s="229"/>
      <c r="AD5" s="53"/>
      <c r="AE5" s="54"/>
      <c r="AF5" s="55"/>
      <c r="AG5" s="56"/>
      <c r="AH5" s="107">
        <v>1</v>
      </c>
      <c r="AI5" s="108">
        <v>2</v>
      </c>
      <c r="AJ5" s="109">
        <v>3</v>
      </c>
      <c r="AK5" s="110">
        <v>4</v>
      </c>
      <c r="AL5" s="108" t="s">
        <v>55</v>
      </c>
      <c r="AM5" s="109" t="s">
        <v>56</v>
      </c>
      <c r="AN5" s="108" t="s">
        <v>57</v>
      </c>
      <c r="AO5" s="109" t="s">
        <v>58</v>
      </c>
      <c r="AP5" s="108" t="s">
        <v>59</v>
      </c>
      <c r="AQ5" s="110">
        <v>6</v>
      </c>
      <c r="AR5" s="108">
        <v>7</v>
      </c>
      <c r="AS5" s="110">
        <v>8</v>
      </c>
      <c r="AT5" s="108">
        <v>9</v>
      </c>
      <c r="AU5" s="108">
        <v>10</v>
      </c>
      <c r="AV5" s="109">
        <v>11</v>
      </c>
      <c r="AW5" s="108">
        <v>12</v>
      </c>
      <c r="AX5" s="108" t="s">
        <v>125</v>
      </c>
      <c r="AY5" s="111" t="s">
        <v>126</v>
      </c>
      <c r="AZ5" s="108" t="s">
        <v>127</v>
      </c>
      <c r="BA5" s="108" t="s">
        <v>128</v>
      </c>
      <c r="BB5" s="108" t="s">
        <v>129</v>
      </c>
      <c r="BC5" s="108">
        <v>14</v>
      </c>
      <c r="BD5" s="108">
        <v>15</v>
      </c>
      <c r="BE5" s="229">
        <v>16</v>
      </c>
      <c r="BF5" s="111"/>
      <c r="BG5" s="229"/>
      <c r="BH5" s="57"/>
      <c r="BI5" s="54"/>
      <c r="BJ5" s="54"/>
      <c r="BK5" s="58"/>
      <c r="BL5" s="54"/>
      <c r="BM5" s="59"/>
    </row>
    <row r="6" spans="1:65" ht="15" customHeight="1">
      <c r="A6" s="274">
        <v>1</v>
      </c>
      <c r="B6" s="316" t="s">
        <v>66</v>
      </c>
      <c r="C6" s="317">
        <v>1</v>
      </c>
      <c r="D6" s="235"/>
      <c r="E6" s="66"/>
      <c r="F6" s="66"/>
      <c r="G6" s="235"/>
      <c r="H6" s="66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318"/>
      <c r="T6" s="318"/>
      <c r="U6" s="318"/>
      <c r="V6" s="318"/>
      <c r="W6" s="318"/>
      <c r="X6" s="318"/>
      <c r="Y6" s="318"/>
      <c r="Z6" s="318"/>
      <c r="AA6" s="318"/>
      <c r="AB6" s="70"/>
      <c r="AC6" s="71"/>
      <c r="AD6" s="72">
        <f aca="true" t="shared" si="0" ref="AD6:AD40">SUM(D6:AC6)</f>
        <v>0</v>
      </c>
      <c r="AE6" s="320">
        <v>111.93</v>
      </c>
      <c r="AF6" s="74">
        <f aca="true" t="shared" si="1" ref="AF6:AF40">IF(AE6="","",SUM(AD6,AE6))</f>
        <v>111.93</v>
      </c>
      <c r="AG6" s="75">
        <f>IF(AE6="","",RANK(AF6,$AF$6:$AF31,1))</f>
        <v>1</v>
      </c>
      <c r="AH6" s="76"/>
      <c r="AI6" s="66"/>
      <c r="AJ6" s="66"/>
      <c r="AK6" s="235"/>
      <c r="AL6" s="235"/>
      <c r="AM6" s="235"/>
      <c r="AN6" s="66"/>
      <c r="AO6" s="66"/>
      <c r="AP6" s="322"/>
      <c r="AQ6" s="66"/>
      <c r="AR6" s="235"/>
      <c r="AS6" s="66"/>
      <c r="AT6" s="66"/>
      <c r="AU6" s="322"/>
      <c r="AV6" s="235"/>
      <c r="AW6" s="235"/>
      <c r="AX6" s="235"/>
      <c r="AY6" s="318"/>
      <c r="AZ6" s="318"/>
      <c r="BA6" s="318"/>
      <c r="BB6" s="318"/>
      <c r="BC6" s="318"/>
      <c r="BD6" s="318"/>
      <c r="BE6" s="318"/>
      <c r="BF6" s="70"/>
      <c r="BG6" s="70"/>
      <c r="BH6" s="77">
        <f aca="true" t="shared" si="2" ref="BH6:BH40">SUM(AH6:BG6)</f>
        <v>0</v>
      </c>
      <c r="BI6" s="321">
        <v>106.46</v>
      </c>
      <c r="BJ6" s="78">
        <f aca="true" t="shared" si="3" ref="BJ6:BJ40">IF(BI6="","",SUM(BH6,BI6))</f>
        <v>106.46</v>
      </c>
      <c r="BK6" s="75">
        <f>IF(BI6="","",RANK(BJ6,$BJ$6:$BJ31,1))</f>
        <v>1</v>
      </c>
      <c r="BL6" s="80">
        <f aca="true" t="shared" si="4" ref="BL6:BL40">IF(BJ6="","",SUM(AF6,BJ6))</f>
        <v>218.39</v>
      </c>
      <c r="BM6" s="81">
        <f>IF(BL6="","",RANK(BL6,$BL$6:$BL31,1))</f>
        <v>1</v>
      </c>
    </row>
    <row r="7" spans="1:65" ht="15" customHeight="1">
      <c r="A7" s="274">
        <v>2</v>
      </c>
      <c r="B7" s="323" t="s">
        <v>97</v>
      </c>
      <c r="C7" s="385">
        <v>1355</v>
      </c>
      <c r="D7" s="236"/>
      <c r="E7" s="82"/>
      <c r="F7" s="82"/>
      <c r="G7" s="236"/>
      <c r="H7" s="82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324"/>
      <c r="T7" s="324"/>
      <c r="U7" s="324"/>
      <c r="V7" s="324"/>
      <c r="W7" s="324"/>
      <c r="X7" s="324"/>
      <c r="Y7" s="324"/>
      <c r="Z7" s="324"/>
      <c r="AA7" s="324"/>
      <c r="AB7" s="63"/>
      <c r="AC7" s="86"/>
      <c r="AD7" s="358">
        <f t="shared" si="0"/>
        <v>0</v>
      </c>
      <c r="AE7" s="378">
        <v>111.94</v>
      </c>
      <c r="AF7" s="379">
        <f t="shared" si="1"/>
        <v>111.94</v>
      </c>
      <c r="AG7" s="87">
        <f>IF(AE7="","",RANK(AF7,$AF$6:$AF38,1))</f>
        <v>2</v>
      </c>
      <c r="AH7" s="88"/>
      <c r="AI7" s="82"/>
      <c r="AJ7" s="82"/>
      <c r="AK7" s="236"/>
      <c r="AL7" s="236"/>
      <c r="AM7" s="236"/>
      <c r="AN7" s="82"/>
      <c r="AO7" s="82"/>
      <c r="AP7" s="326"/>
      <c r="AQ7" s="82"/>
      <c r="AR7" s="236"/>
      <c r="AS7" s="82"/>
      <c r="AT7" s="82"/>
      <c r="AU7" s="326"/>
      <c r="AV7" s="236"/>
      <c r="AW7" s="236"/>
      <c r="AX7" s="236"/>
      <c r="AY7" s="324"/>
      <c r="AZ7" s="324"/>
      <c r="BA7" s="324"/>
      <c r="BB7" s="324"/>
      <c r="BC7" s="324"/>
      <c r="BD7" s="324"/>
      <c r="BE7" s="324"/>
      <c r="BF7" s="63"/>
      <c r="BG7" s="63"/>
      <c r="BH7" s="374">
        <f t="shared" si="2"/>
        <v>0</v>
      </c>
      <c r="BI7" s="375">
        <v>107.54</v>
      </c>
      <c r="BJ7" s="89">
        <f t="shared" si="3"/>
        <v>107.54</v>
      </c>
      <c r="BK7" s="376">
        <f>IF(BI7="","",RANK(BJ7,$BJ$6:$BJ38,1))</f>
        <v>2</v>
      </c>
      <c r="BL7" s="373">
        <f t="shared" si="4"/>
        <v>219.48000000000002</v>
      </c>
      <c r="BM7" s="377">
        <f>IF(BL7="","",RANK(BL7,$BL$6:$BL38,1))</f>
        <v>2</v>
      </c>
    </row>
    <row r="8" spans="1:65" ht="15" customHeight="1">
      <c r="A8" s="274">
        <v>3</v>
      </c>
      <c r="B8" s="323" t="s">
        <v>29</v>
      </c>
      <c r="C8" s="407">
        <v>770</v>
      </c>
      <c r="D8" s="236"/>
      <c r="E8" s="82"/>
      <c r="F8" s="82"/>
      <c r="G8" s="236"/>
      <c r="H8" s="82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324"/>
      <c r="T8" s="324"/>
      <c r="U8" s="324"/>
      <c r="V8" s="324"/>
      <c r="W8" s="324"/>
      <c r="X8" s="324"/>
      <c r="Y8" s="324"/>
      <c r="Z8" s="324"/>
      <c r="AA8" s="324"/>
      <c r="AB8" s="63"/>
      <c r="AC8" s="86"/>
      <c r="AD8" s="358">
        <f t="shared" si="0"/>
        <v>0</v>
      </c>
      <c r="AE8" s="378">
        <v>113.72</v>
      </c>
      <c r="AF8" s="379">
        <f t="shared" si="1"/>
        <v>113.72</v>
      </c>
      <c r="AG8" s="87">
        <f>IF(AE8="","",RANK(AF8,$AF$6:$AF28,1))</f>
        <v>4</v>
      </c>
      <c r="AH8" s="88"/>
      <c r="AI8" s="82"/>
      <c r="AJ8" s="82"/>
      <c r="AK8" s="236"/>
      <c r="AL8" s="236"/>
      <c r="AM8" s="236"/>
      <c r="AN8" s="82"/>
      <c r="AO8" s="82"/>
      <c r="AP8" s="82"/>
      <c r="AQ8" s="82"/>
      <c r="AR8" s="236"/>
      <c r="AS8" s="82"/>
      <c r="AT8" s="82"/>
      <c r="AU8" s="326"/>
      <c r="AV8" s="236"/>
      <c r="AW8" s="236"/>
      <c r="AX8" s="236"/>
      <c r="AY8" s="324"/>
      <c r="AZ8" s="324"/>
      <c r="BA8" s="324"/>
      <c r="BB8" s="324"/>
      <c r="BC8" s="324"/>
      <c r="BD8" s="324"/>
      <c r="BE8" s="324"/>
      <c r="BF8" s="63"/>
      <c r="BG8" s="63"/>
      <c r="BH8" s="374">
        <f t="shared" si="2"/>
        <v>0</v>
      </c>
      <c r="BI8" s="375">
        <v>111.66</v>
      </c>
      <c r="BJ8" s="89">
        <f t="shared" si="3"/>
        <v>111.66</v>
      </c>
      <c r="BK8" s="376">
        <f>IF(BI8="","",RANK(BJ8,$BJ$6:$BJ28,1))</f>
        <v>5</v>
      </c>
      <c r="BL8" s="373">
        <f t="shared" si="4"/>
        <v>225.38</v>
      </c>
      <c r="BM8" s="377">
        <f>IF(BL8="","",RANK(BL8,$BL$6:$BL28,1))</f>
        <v>3</v>
      </c>
    </row>
    <row r="9" spans="1:65" ht="15" customHeight="1">
      <c r="A9" s="274">
        <v>4</v>
      </c>
      <c r="B9" s="323" t="s">
        <v>65</v>
      </c>
      <c r="C9" s="385">
        <v>22</v>
      </c>
      <c r="D9" s="236"/>
      <c r="E9" s="82"/>
      <c r="F9" s="82"/>
      <c r="G9" s="236"/>
      <c r="H9" s="82"/>
      <c r="I9" s="236"/>
      <c r="J9" s="236"/>
      <c r="K9" s="236"/>
      <c r="L9" s="236"/>
      <c r="M9" s="236"/>
      <c r="N9" s="236"/>
      <c r="O9" s="236">
        <v>5</v>
      </c>
      <c r="P9" s="236"/>
      <c r="Q9" s="236"/>
      <c r="R9" s="236"/>
      <c r="S9" s="324"/>
      <c r="T9" s="324"/>
      <c r="U9" s="324"/>
      <c r="V9" s="324"/>
      <c r="W9" s="324"/>
      <c r="X9" s="324"/>
      <c r="Y9" s="324"/>
      <c r="Z9" s="324"/>
      <c r="AA9" s="324"/>
      <c r="AB9" s="63"/>
      <c r="AC9" s="86"/>
      <c r="AD9" s="358">
        <f t="shared" si="0"/>
        <v>5</v>
      </c>
      <c r="AE9" s="378">
        <v>108.41</v>
      </c>
      <c r="AF9" s="379">
        <f t="shared" si="1"/>
        <v>113.41</v>
      </c>
      <c r="AG9" s="87">
        <f>IF(AE9="","",RANK(AF9,$AF$6:$AF30,1))</f>
        <v>3</v>
      </c>
      <c r="AH9" s="88"/>
      <c r="AI9" s="82"/>
      <c r="AJ9" s="82"/>
      <c r="AK9" s="236"/>
      <c r="AL9" s="236"/>
      <c r="AM9" s="236"/>
      <c r="AN9" s="82"/>
      <c r="AO9" s="82"/>
      <c r="AP9" s="326"/>
      <c r="AQ9" s="82"/>
      <c r="AR9" s="236"/>
      <c r="AS9" s="82"/>
      <c r="AT9" s="82"/>
      <c r="AU9" s="326"/>
      <c r="AV9" s="236"/>
      <c r="AW9" s="236"/>
      <c r="AX9" s="236"/>
      <c r="AY9" s="324"/>
      <c r="AZ9" s="324"/>
      <c r="BA9" s="324"/>
      <c r="BB9" s="324"/>
      <c r="BC9" s="324"/>
      <c r="BD9" s="324">
        <v>5</v>
      </c>
      <c r="BE9" s="324"/>
      <c r="BF9" s="63"/>
      <c r="BG9" s="63"/>
      <c r="BH9" s="374">
        <f t="shared" si="2"/>
        <v>5</v>
      </c>
      <c r="BI9" s="375">
        <v>108.85</v>
      </c>
      <c r="BJ9" s="89">
        <f t="shared" si="3"/>
        <v>113.85</v>
      </c>
      <c r="BK9" s="376">
        <f>IF(BI9="","",RANK(BJ9,$BJ$6:$BJ30,1))</f>
        <v>6</v>
      </c>
      <c r="BL9" s="373">
        <f t="shared" si="4"/>
        <v>227.26</v>
      </c>
      <c r="BM9" s="411">
        <f>IF(BL9="","",RANK(BL9,$BL$6:$BL30,1))</f>
        <v>4</v>
      </c>
    </row>
    <row r="10" spans="1:65" ht="15" customHeight="1">
      <c r="A10" s="274">
        <v>5</v>
      </c>
      <c r="B10" s="337" t="s">
        <v>37</v>
      </c>
      <c r="C10" s="385">
        <v>3180</v>
      </c>
      <c r="D10" s="236"/>
      <c r="E10" s="82"/>
      <c r="F10" s="82"/>
      <c r="G10" s="236"/>
      <c r="H10" s="82"/>
      <c r="I10" s="236"/>
      <c r="J10" s="236"/>
      <c r="K10" s="236"/>
      <c r="L10" s="236"/>
      <c r="M10" s="236"/>
      <c r="N10" s="236">
        <v>5</v>
      </c>
      <c r="O10" s="236"/>
      <c r="P10" s="236"/>
      <c r="Q10" s="236"/>
      <c r="R10" s="236"/>
      <c r="S10" s="324"/>
      <c r="T10" s="324"/>
      <c r="U10" s="324"/>
      <c r="V10" s="324"/>
      <c r="W10" s="324"/>
      <c r="X10" s="324"/>
      <c r="Y10" s="324"/>
      <c r="Z10" s="324">
        <v>5</v>
      </c>
      <c r="AA10" s="324"/>
      <c r="AB10" s="63"/>
      <c r="AC10" s="86"/>
      <c r="AD10" s="358">
        <f t="shared" si="0"/>
        <v>10</v>
      </c>
      <c r="AE10" s="378">
        <v>112.29</v>
      </c>
      <c r="AF10" s="379">
        <f t="shared" si="1"/>
        <v>122.29</v>
      </c>
      <c r="AG10" s="87">
        <f>IF(AE10="","",RANK(AF10,$AF$6:$AF23,1))</f>
        <v>6</v>
      </c>
      <c r="AH10" s="88"/>
      <c r="AI10" s="82"/>
      <c r="AJ10" s="82"/>
      <c r="AK10" s="236"/>
      <c r="AL10" s="236"/>
      <c r="AM10" s="236"/>
      <c r="AN10" s="82"/>
      <c r="AO10" s="82"/>
      <c r="AP10" s="326"/>
      <c r="AQ10" s="82"/>
      <c r="AR10" s="236"/>
      <c r="AS10" s="82"/>
      <c r="AT10" s="82"/>
      <c r="AU10" s="326"/>
      <c r="AV10" s="236"/>
      <c r="AW10" s="236"/>
      <c r="AX10" s="236"/>
      <c r="AY10" s="324"/>
      <c r="AZ10" s="324"/>
      <c r="BA10" s="324"/>
      <c r="BB10" s="324"/>
      <c r="BC10" s="324"/>
      <c r="BD10" s="324"/>
      <c r="BE10" s="324"/>
      <c r="BF10" s="63"/>
      <c r="BG10" s="63"/>
      <c r="BH10" s="374">
        <f t="shared" si="2"/>
        <v>0</v>
      </c>
      <c r="BI10" s="375">
        <v>109.01</v>
      </c>
      <c r="BJ10" s="89">
        <f t="shared" si="3"/>
        <v>109.01</v>
      </c>
      <c r="BK10" s="376">
        <f>IF(BI10="","",RANK(BJ10,$BJ$6:$BJ23,1))</f>
        <v>3</v>
      </c>
      <c r="BL10" s="373">
        <f t="shared" si="4"/>
        <v>231.3</v>
      </c>
      <c r="BM10" s="377">
        <f>IF(BL10="","",RANK(BL10,$BL$6:$BL23,1))</f>
        <v>5</v>
      </c>
    </row>
    <row r="11" spans="1:65" ht="15" customHeight="1">
      <c r="A11" s="274">
        <v>6</v>
      </c>
      <c r="B11" s="337" t="s">
        <v>108</v>
      </c>
      <c r="C11" s="385">
        <v>33</v>
      </c>
      <c r="D11" s="236"/>
      <c r="E11" s="82"/>
      <c r="F11" s="82"/>
      <c r="G11" s="236"/>
      <c r="H11" s="82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324"/>
      <c r="T11" s="324"/>
      <c r="U11" s="324"/>
      <c r="V11" s="324"/>
      <c r="W11" s="324">
        <v>5</v>
      </c>
      <c r="X11" s="324"/>
      <c r="Y11" s="324"/>
      <c r="Z11" s="324"/>
      <c r="AA11" s="324"/>
      <c r="AB11" s="63"/>
      <c r="AC11" s="86"/>
      <c r="AD11" s="358">
        <f t="shared" si="0"/>
        <v>5</v>
      </c>
      <c r="AE11" s="378">
        <v>117</v>
      </c>
      <c r="AF11" s="379">
        <f t="shared" si="1"/>
        <v>122</v>
      </c>
      <c r="AG11" s="87">
        <f>IF(AE11="","",RANK(AF11,$AF$6:$AF18,1))</f>
        <v>5</v>
      </c>
      <c r="AH11" s="88"/>
      <c r="AI11" s="82"/>
      <c r="AJ11" s="82"/>
      <c r="AK11" s="236"/>
      <c r="AL11" s="236"/>
      <c r="AM11" s="236"/>
      <c r="AN11" s="82"/>
      <c r="AO11" s="82"/>
      <c r="AP11" s="326"/>
      <c r="AQ11" s="82"/>
      <c r="AR11" s="236"/>
      <c r="AS11" s="82"/>
      <c r="AT11" s="82"/>
      <c r="AU11" s="326"/>
      <c r="AV11" s="236"/>
      <c r="AW11" s="236"/>
      <c r="AX11" s="236"/>
      <c r="AY11" s="324"/>
      <c r="AZ11" s="324"/>
      <c r="BA11" s="324"/>
      <c r="BB11" s="324"/>
      <c r="BC11" s="324"/>
      <c r="BD11" s="324"/>
      <c r="BE11" s="324"/>
      <c r="BF11" s="63"/>
      <c r="BG11" s="63"/>
      <c r="BH11" s="374">
        <f t="shared" si="2"/>
        <v>0</v>
      </c>
      <c r="BI11" s="375">
        <v>111.6</v>
      </c>
      <c r="BJ11" s="89">
        <f t="shared" si="3"/>
        <v>111.6</v>
      </c>
      <c r="BK11" s="376">
        <f>IF(BI11="","",RANK(BJ11,$BJ$6:$BJ18,1))</f>
        <v>4</v>
      </c>
      <c r="BL11" s="373">
        <f t="shared" si="4"/>
        <v>233.6</v>
      </c>
      <c r="BM11" s="411">
        <f>IF(BL11="","",RANK(BL11,$BL$6:$BL18,1))</f>
        <v>6</v>
      </c>
    </row>
    <row r="12" spans="1:65" ht="15" customHeight="1">
      <c r="A12" s="274">
        <v>7</v>
      </c>
      <c r="B12" s="323" t="s">
        <v>101</v>
      </c>
      <c r="C12" s="385">
        <v>3508</v>
      </c>
      <c r="D12" s="236"/>
      <c r="E12" s="82"/>
      <c r="F12" s="82"/>
      <c r="G12" s="236"/>
      <c r="H12" s="82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324"/>
      <c r="T12" s="324"/>
      <c r="U12" s="324"/>
      <c r="V12" s="324"/>
      <c r="W12" s="324"/>
      <c r="X12" s="324"/>
      <c r="Y12" s="324"/>
      <c r="Z12" s="324"/>
      <c r="AA12" s="324"/>
      <c r="AB12" s="63"/>
      <c r="AC12" s="86"/>
      <c r="AD12" s="358">
        <f t="shared" si="0"/>
        <v>0</v>
      </c>
      <c r="AE12" s="378">
        <v>124.17</v>
      </c>
      <c r="AF12" s="379">
        <f t="shared" si="1"/>
        <v>124.17</v>
      </c>
      <c r="AG12" s="87">
        <f>IF(AE12="","",RANK(AF12,$AF$6:$AF35,1))</f>
        <v>7</v>
      </c>
      <c r="AH12" s="88"/>
      <c r="AI12" s="82">
        <v>5</v>
      </c>
      <c r="AJ12" s="82"/>
      <c r="AK12" s="236"/>
      <c r="AL12" s="236"/>
      <c r="AM12" s="236"/>
      <c r="AN12" s="82"/>
      <c r="AO12" s="82"/>
      <c r="AP12" s="326"/>
      <c r="AQ12" s="82"/>
      <c r="AR12" s="236"/>
      <c r="AS12" s="82"/>
      <c r="AT12" s="82"/>
      <c r="AU12" s="326"/>
      <c r="AV12" s="236"/>
      <c r="AW12" s="236"/>
      <c r="AX12" s="236"/>
      <c r="AY12" s="324"/>
      <c r="AZ12" s="324"/>
      <c r="BA12" s="324"/>
      <c r="BB12" s="324"/>
      <c r="BC12" s="324"/>
      <c r="BD12" s="324"/>
      <c r="BE12" s="324">
        <v>5</v>
      </c>
      <c r="BF12" s="63"/>
      <c r="BG12" s="63"/>
      <c r="BH12" s="374">
        <f t="shared" si="2"/>
        <v>10</v>
      </c>
      <c r="BI12" s="375">
        <v>114.69</v>
      </c>
      <c r="BJ12" s="89">
        <f t="shared" si="3"/>
        <v>124.69</v>
      </c>
      <c r="BK12" s="376">
        <f>IF(BI12="","",RANK(BJ12,$BJ$6:$BJ35,1))</f>
        <v>9</v>
      </c>
      <c r="BL12" s="373">
        <f t="shared" si="4"/>
        <v>248.86</v>
      </c>
      <c r="BM12" s="377">
        <f>IF(BL12="","",RANK(BL12,$BL$6:$BL35,1))</f>
        <v>7</v>
      </c>
    </row>
    <row r="13" spans="1:65" ht="15" customHeight="1">
      <c r="A13" s="274">
        <v>8</v>
      </c>
      <c r="B13" s="369" t="s">
        <v>50</v>
      </c>
      <c r="C13" s="385">
        <v>1461</v>
      </c>
      <c r="D13" s="236"/>
      <c r="E13" s="82"/>
      <c r="F13" s="82"/>
      <c r="G13" s="236"/>
      <c r="H13" s="82"/>
      <c r="I13" s="236"/>
      <c r="J13" s="236"/>
      <c r="K13" s="236"/>
      <c r="L13" s="236"/>
      <c r="M13" s="236"/>
      <c r="N13" s="236"/>
      <c r="O13" s="236"/>
      <c r="P13" s="236"/>
      <c r="Q13" s="236">
        <v>5</v>
      </c>
      <c r="R13" s="236"/>
      <c r="S13" s="324"/>
      <c r="T13" s="324"/>
      <c r="U13" s="324"/>
      <c r="V13" s="324"/>
      <c r="W13" s="324"/>
      <c r="X13" s="324"/>
      <c r="Y13" s="324"/>
      <c r="Z13" s="324"/>
      <c r="AA13" s="324"/>
      <c r="AB13" s="63"/>
      <c r="AC13" s="86"/>
      <c r="AD13" s="358">
        <f t="shared" si="0"/>
        <v>5</v>
      </c>
      <c r="AE13" s="378">
        <v>130.26</v>
      </c>
      <c r="AF13" s="379">
        <f t="shared" si="1"/>
        <v>135.26</v>
      </c>
      <c r="AG13" s="87">
        <f>IF(AE13="","",RANK(AF13,$AF$6:$AF24,1))</f>
        <v>9</v>
      </c>
      <c r="AH13" s="88"/>
      <c r="AI13" s="82"/>
      <c r="AJ13" s="82"/>
      <c r="AK13" s="236"/>
      <c r="AL13" s="236"/>
      <c r="AM13" s="236"/>
      <c r="AN13" s="82"/>
      <c r="AO13" s="82"/>
      <c r="AP13" s="326"/>
      <c r="AQ13" s="82"/>
      <c r="AR13" s="236"/>
      <c r="AS13" s="82"/>
      <c r="AT13" s="82"/>
      <c r="AU13" s="326"/>
      <c r="AV13" s="236"/>
      <c r="AW13" s="236"/>
      <c r="AX13" s="236"/>
      <c r="AY13" s="324"/>
      <c r="AZ13" s="324"/>
      <c r="BA13" s="324"/>
      <c r="BB13" s="324"/>
      <c r="BC13" s="324"/>
      <c r="BD13" s="324"/>
      <c r="BE13" s="324"/>
      <c r="BF13" s="63"/>
      <c r="BG13" s="63"/>
      <c r="BH13" s="374">
        <f t="shared" si="2"/>
        <v>0</v>
      </c>
      <c r="BI13" s="375">
        <v>113.96</v>
      </c>
      <c r="BJ13" s="89">
        <f t="shared" si="3"/>
        <v>113.96</v>
      </c>
      <c r="BK13" s="376">
        <f>IF(BI13="","",RANK(BJ13,$BJ$6:$BJ24,1))</f>
        <v>7</v>
      </c>
      <c r="BL13" s="373">
        <f t="shared" si="4"/>
        <v>249.21999999999997</v>
      </c>
      <c r="BM13" s="411">
        <f>IF(BL13="","",RANK(BL13,$BL$6:$BL24,1))</f>
        <v>8</v>
      </c>
    </row>
    <row r="14" spans="1:65" ht="15" customHeight="1">
      <c r="A14" s="274">
        <v>9</v>
      </c>
      <c r="B14" s="367" t="s">
        <v>78</v>
      </c>
      <c r="C14" s="407">
        <v>477</v>
      </c>
      <c r="D14" s="236"/>
      <c r="E14" s="82"/>
      <c r="F14" s="82"/>
      <c r="G14" s="236"/>
      <c r="H14" s="82"/>
      <c r="I14" s="236" t="s">
        <v>134</v>
      </c>
      <c r="J14" s="236"/>
      <c r="K14" s="236"/>
      <c r="L14" s="236"/>
      <c r="M14" s="236"/>
      <c r="N14" s="236"/>
      <c r="O14" s="236"/>
      <c r="P14" s="236"/>
      <c r="Q14" s="236"/>
      <c r="R14" s="236"/>
      <c r="S14" s="324"/>
      <c r="T14" s="324"/>
      <c r="U14" s="324"/>
      <c r="V14" s="324"/>
      <c r="W14" s="324"/>
      <c r="X14" s="324"/>
      <c r="Y14" s="324"/>
      <c r="Z14" s="324"/>
      <c r="AA14" s="324">
        <v>5</v>
      </c>
      <c r="AB14" s="63"/>
      <c r="AC14" s="86"/>
      <c r="AD14" s="358">
        <f t="shared" si="0"/>
        <v>5</v>
      </c>
      <c r="AE14" s="378">
        <v>125.39</v>
      </c>
      <c r="AF14" s="379">
        <f t="shared" si="1"/>
        <v>130.39</v>
      </c>
      <c r="AG14" s="87">
        <f>IF(AE14="","",RANK(AF14,$AF$6:$AF32,1))</f>
        <v>8</v>
      </c>
      <c r="AH14" s="88"/>
      <c r="AI14" s="82"/>
      <c r="AJ14" s="82"/>
      <c r="AK14" s="236"/>
      <c r="AL14" s="236"/>
      <c r="AM14" s="236"/>
      <c r="AN14" s="82"/>
      <c r="AO14" s="82"/>
      <c r="AP14" s="326"/>
      <c r="AQ14" s="82"/>
      <c r="AR14" s="236"/>
      <c r="AS14" s="82"/>
      <c r="AT14" s="82"/>
      <c r="AU14" s="326"/>
      <c r="AV14" s="236"/>
      <c r="AW14" s="236"/>
      <c r="AX14" s="236"/>
      <c r="AY14" s="324"/>
      <c r="AZ14" s="324"/>
      <c r="BA14" s="324"/>
      <c r="BB14" s="324"/>
      <c r="BC14" s="324"/>
      <c r="BD14" s="324"/>
      <c r="BE14" s="324"/>
      <c r="BF14" s="63"/>
      <c r="BG14" s="63"/>
      <c r="BH14" s="374">
        <f t="shared" si="2"/>
        <v>0</v>
      </c>
      <c r="BI14" s="375">
        <v>126.08</v>
      </c>
      <c r="BJ14" s="89">
        <f t="shared" si="3"/>
        <v>126.08</v>
      </c>
      <c r="BK14" s="376">
        <f>IF(BI14="","",RANK(BJ14,$BJ$6:$BJ32,1))</f>
        <v>11</v>
      </c>
      <c r="BL14" s="373">
        <f t="shared" si="4"/>
        <v>256.46999999999997</v>
      </c>
      <c r="BM14" s="377">
        <f>IF(BL14="","",RANK(BL14,$BL$6:$BL32,1))</f>
        <v>9</v>
      </c>
    </row>
    <row r="15" spans="1:65" ht="15" customHeight="1">
      <c r="A15" s="274">
        <v>10</v>
      </c>
      <c r="B15" s="367" t="s">
        <v>79</v>
      </c>
      <c r="C15" s="385">
        <v>3508</v>
      </c>
      <c r="D15" s="236">
        <v>5</v>
      </c>
      <c r="E15" s="82"/>
      <c r="F15" s="82"/>
      <c r="G15" s="236"/>
      <c r="H15" s="82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324"/>
      <c r="T15" s="324"/>
      <c r="U15" s="324"/>
      <c r="V15" s="324"/>
      <c r="W15" s="324"/>
      <c r="X15" s="324"/>
      <c r="Y15" s="324"/>
      <c r="Z15" s="324">
        <v>5</v>
      </c>
      <c r="AA15" s="324">
        <v>5</v>
      </c>
      <c r="AB15" s="63"/>
      <c r="AC15" s="86"/>
      <c r="AD15" s="358">
        <f t="shared" si="0"/>
        <v>15</v>
      </c>
      <c r="AE15" s="378">
        <v>125.64</v>
      </c>
      <c r="AF15" s="379">
        <f t="shared" si="1"/>
        <v>140.64</v>
      </c>
      <c r="AG15" s="87">
        <f>IF(AE15="","",RANK(AF15,$AF$6:$AF23,1))</f>
        <v>12</v>
      </c>
      <c r="AH15" s="88"/>
      <c r="AI15" s="82"/>
      <c r="AJ15" s="82"/>
      <c r="AK15" s="236"/>
      <c r="AL15" s="236"/>
      <c r="AM15" s="236"/>
      <c r="AN15" s="82"/>
      <c r="AO15" s="82"/>
      <c r="AP15" s="326"/>
      <c r="AQ15" s="82"/>
      <c r="AR15" s="236"/>
      <c r="AS15" s="82"/>
      <c r="AT15" s="82"/>
      <c r="AU15" s="326"/>
      <c r="AV15" s="236"/>
      <c r="AW15" s="236"/>
      <c r="AX15" s="236"/>
      <c r="AY15" s="324"/>
      <c r="AZ15" s="324"/>
      <c r="BA15" s="324"/>
      <c r="BB15" s="324"/>
      <c r="BC15" s="324"/>
      <c r="BD15" s="324"/>
      <c r="BE15" s="324"/>
      <c r="BF15" s="63"/>
      <c r="BG15" s="63"/>
      <c r="BH15" s="374">
        <f t="shared" si="2"/>
        <v>0</v>
      </c>
      <c r="BI15" s="375">
        <v>124.96</v>
      </c>
      <c r="BJ15" s="89">
        <f t="shared" si="3"/>
        <v>124.96</v>
      </c>
      <c r="BK15" s="376">
        <f>IF(BI15="","",RANK(BJ15,$BJ$6:$BJ23,1))</f>
        <v>10</v>
      </c>
      <c r="BL15" s="373">
        <f t="shared" si="4"/>
        <v>265.59999999999997</v>
      </c>
      <c r="BM15" s="377">
        <v>10</v>
      </c>
    </row>
    <row r="16" spans="1:65" ht="15" customHeight="1">
      <c r="A16" s="274">
        <v>11</v>
      </c>
      <c r="B16" s="372" t="s">
        <v>64</v>
      </c>
      <c r="C16" s="407">
        <v>11</v>
      </c>
      <c r="D16" s="236"/>
      <c r="E16" s="82"/>
      <c r="F16" s="82"/>
      <c r="G16" s="236"/>
      <c r="H16" s="82"/>
      <c r="I16" s="236"/>
      <c r="J16" s="236"/>
      <c r="K16" s="236"/>
      <c r="L16" s="236"/>
      <c r="M16" s="236"/>
      <c r="N16" s="236"/>
      <c r="O16" s="236">
        <v>5</v>
      </c>
      <c r="P16" s="236"/>
      <c r="Q16" s="236"/>
      <c r="R16" s="236"/>
      <c r="S16" s="324"/>
      <c r="T16" s="324"/>
      <c r="U16" s="324"/>
      <c r="V16" s="324"/>
      <c r="W16" s="324"/>
      <c r="X16" s="324"/>
      <c r="Y16" s="324"/>
      <c r="Z16" s="324"/>
      <c r="AA16" s="324"/>
      <c r="AB16" s="63"/>
      <c r="AC16" s="86"/>
      <c r="AD16" s="358">
        <f t="shared" si="0"/>
        <v>5</v>
      </c>
      <c r="AE16" s="378">
        <v>138.76</v>
      </c>
      <c r="AF16" s="379">
        <f t="shared" si="1"/>
        <v>143.76</v>
      </c>
      <c r="AG16" s="87">
        <f>IF(AE16="","",RANK(AF16,$AF$6:$AF48,1))</f>
        <v>16</v>
      </c>
      <c r="AH16" s="88"/>
      <c r="AI16" s="82"/>
      <c r="AJ16" s="82"/>
      <c r="AK16" s="236"/>
      <c r="AL16" s="236"/>
      <c r="AM16" s="236"/>
      <c r="AN16" s="82"/>
      <c r="AO16" s="82"/>
      <c r="AP16" s="326"/>
      <c r="AQ16" s="82"/>
      <c r="AR16" s="236"/>
      <c r="AS16" s="82"/>
      <c r="AT16" s="82"/>
      <c r="AU16" s="326"/>
      <c r="AV16" s="236"/>
      <c r="AW16" s="236"/>
      <c r="AX16" s="236"/>
      <c r="AY16" s="324"/>
      <c r="AZ16" s="324"/>
      <c r="BA16" s="324"/>
      <c r="BB16" s="324"/>
      <c r="BC16" s="324"/>
      <c r="BD16" s="324"/>
      <c r="BE16" s="324"/>
      <c r="BF16" s="63"/>
      <c r="BG16" s="63"/>
      <c r="BH16" s="374">
        <f t="shared" si="2"/>
        <v>0</v>
      </c>
      <c r="BI16" s="375">
        <v>129.63</v>
      </c>
      <c r="BJ16" s="89">
        <f t="shared" si="3"/>
        <v>129.63</v>
      </c>
      <c r="BK16" s="376">
        <f>IF(BI16="","",RANK(BJ16,$BJ$6:$BJ48,1))</f>
        <v>15</v>
      </c>
      <c r="BL16" s="373">
        <f t="shared" si="4"/>
        <v>273.39</v>
      </c>
      <c r="BM16" s="377">
        <v>11</v>
      </c>
    </row>
    <row r="17" spans="1:65" ht="15" customHeight="1">
      <c r="A17" s="274">
        <v>12</v>
      </c>
      <c r="B17" s="367" t="s">
        <v>106</v>
      </c>
      <c r="C17" s="385">
        <v>24</v>
      </c>
      <c r="D17" s="236"/>
      <c r="E17" s="82"/>
      <c r="F17" s="82"/>
      <c r="G17" s="236"/>
      <c r="H17" s="82"/>
      <c r="I17" s="236"/>
      <c r="J17" s="236"/>
      <c r="K17" s="236">
        <v>20</v>
      </c>
      <c r="L17" s="236"/>
      <c r="M17" s="236"/>
      <c r="N17" s="236"/>
      <c r="O17" s="236"/>
      <c r="P17" s="236"/>
      <c r="Q17" s="236"/>
      <c r="R17" s="236"/>
      <c r="S17" s="324"/>
      <c r="T17" s="324"/>
      <c r="U17" s="324"/>
      <c r="V17" s="324"/>
      <c r="W17" s="324"/>
      <c r="X17" s="324"/>
      <c r="Y17" s="324"/>
      <c r="Z17" s="324"/>
      <c r="AA17" s="324"/>
      <c r="AB17" s="63"/>
      <c r="AC17" s="86"/>
      <c r="AD17" s="358">
        <f t="shared" si="0"/>
        <v>20</v>
      </c>
      <c r="AE17" s="378">
        <v>131.25</v>
      </c>
      <c r="AF17" s="379">
        <f t="shared" si="1"/>
        <v>151.25</v>
      </c>
      <c r="AG17" s="87">
        <f>IF(AE17="","",RANK(AF17,$AF$6:$AF31,1))</f>
        <v>20</v>
      </c>
      <c r="AH17" s="88"/>
      <c r="AI17" s="82"/>
      <c r="AJ17" s="82"/>
      <c r="AK17" s="236"/>
      <c r="AL17" s="236"/>
      <c r="AM17" s="236"/>
      <c r="AN17" s="82"/>
      <c r="AO17" s="82"/>
      <c r="AP17" s="326"/>
      <c r="AQ17" s="82"/>
      <c r="AR17" s="236"/>
      <c r="AS17" s="82"/>
      <c r="AT17" s="82"/>
      <c r="AU17" s="326"/>
      <c r="AV17" s="236"/>
      <c r="AW17" s="236"/>
      <c r="AX17" s="236"/>
      <c r="AY17" s="324"/>
      <c r="AZ17" s="324"/>
      <c r="BA17" s="324"/>
      <c r="BB17" s="324"/>
      <c r="BC17" s="324"/>
      <c r="BD17" s="324"/>
      <c r="BE17" s="324">
        <v>5</v>
      </c>
      <c r="BF17" s="63"/>
      <c r="BG17" s="63"/>
      <c r="BH17" s="374">
        <f t="shared" si="2"/>
        <v>5</v>
      </c>
      <c r="BI17" s="375">
        <v>117.58</v>
      </c>
      <c r="BJ17" s="89">
        <f t="shared" si="3"/>
        <v>122.58</v>
      </c>
      <c r="BK17" s="376">
        <f>IF(BI17="","",RANK(BJ17,$BJ$6:$BJ31,1))</f>
        <v>8</v>
      </c>
      <c r="BL17" s="373">
        <f t="shared" si="4"/>
        <v>273.83</v>
      </c>
      <c r="BM17" s="377">
        <v>12</v>
      </c>
    </row>
    <row r="18" spans="1:65" ht="15" customHeight="1">
      <c r="A18" s="274">
        <v>13</v>
      </c>
      <c r="B18" s="367" t="s">
        <v>24</v>
      </c>
      <c r="C18" s="385">
        <v>3617</v>
      </c>
      <c r="D18" s="236"/>
      <c r="E18" s="82"/>
      <c r="F18" s="82"/>
      <c r="G18" s="236"/>
      <c r="H18" s="82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324"/>
      <c r="T18" s="324"/>
      <c r="U18" s="324"/>
      <c r="V18" s="324"/>
      <c r="W18" s="324"/>
      <c r="X18" s="324"/>
      <c r="Y18" s="324"/>
      <c r="Z18" s="324"/>
      <c r="AA18" s="324"/>
      <c r="AB18" s="63"/>
      <c r="AC18" s="86"/>
      <c r="AD18" s="358">
        <f t="shared" si="0"/>
        <v>0</v>
      </c>
      <c r="AE18" s="378">
        <v>143.73</v>
      </c>
      <c r="AF18" s="379">
        <f t="shared" si="1"/>
        <v>143.73</v>
      </c>
      <c r="AG18" s="87">
        <f>IF(AE18="","",RANK(AF18,$AF$6:$AF34,1))</f>
        <v>15</v>
      </c>
      <c r="AH18" s="88"/>
      <c r="AI18" s="82"/>
      <c r="AJ18" s="82"/>
      <c r="AK18" s="236"/>
      <c r="AL18" s="236"/>
      <c r="AM18" s="236"/>
      <c r="AN18" s="82"/>
      <c r="AO18" s="82"/>
      <c r="AP18" s="326"/>
      <c r="AQ18" s="82"/>
      <c r="AR18" s="236"/>
      <c r="AS18" s="82"/>
      <c r="AT18" s="82"/>
      <c r="AU18" s="326"/>
      <c r="AV18" s="236"/>
      <c r="AW18" s="236"/>
      <c r="AX18" s="236"/>
      <c r="AY18" s="324"/>
      <c r="AZ18" s="324"/>
      <c r="BA18" s="324"/>
      <c r="BB18" s="324"/>
      <c r="BC18" s="324"/>
      <c r="BD18" s="324"/>
      <c r="BE18" s="324"/>
      <c r="BF18" s="63"/>
      <c r="BG18" s="63"/>
      <c r="BH18" s="374">
        <f t="shared" si="2"/>
        <v>0</v>
      </c>
      <c r="BI18" s="375">
        <v>131.37</v>
      </c>
      <c r="BJ18" s="89">
        <f t="shared" si="3"/>
        <v>131.37</v>
      </c>
      <c r="BK18" s="376">
        <f>IF(BI18="","",RANK(BJ18,$BJ$6:$BJ34,1))</f>
        <v>16</v>
      </c>
      <c r="BL18" s="373">
        <f t="shared" si="4"/>
        <v>275.1</v>
      </c>
      <c r="BM18" s="411">
        <f>IF(BL18="","",RANK(BL18,$BL$6:$BL34,1))</f>
        <v>13</v>
      </c>
    </row>
    <row r="19" spans="1:65" ht="15" customHeight="1">
      <c r="A19" s="274">
        <v>14</v>
      </c>
      <c r="B19" s="367" t="s">
        <v>100</v>
      </c>
      <c r="C19" s="385">
        <v>24</v>
      </c>
      <c r="D19" s="236"/>
      <c r="E19" s="82"/>
      <c r="F19" s="82"/>
      <c r="G19" s="236"/>
      <c r="H19" s="82"/>
      <c r="I19" s="236"/>
      <c r="J19" s="236"/>
      <c r="K19" s="236"/>
      <c r="L19" s="236"/>
      <c r="M19" s="236">
        <v>5</v>
      </c>
      <c r="N19" s="236"/>
      <c r="O19" s="236"/>
      <c r="P19" s="236"/>
      <c r="Q19" s="236">
        <v>5</v>
      </c>
      <c r="R19" s="236"/>
      <c r="S19" s="324"/>
      <c r="T19" s="324"/>
      <c r="U19" s="324"/>
      <c r="V19" s="324"/>
      <c r="W19" s="324"/>
      <c r="X19" s="324"/>
      <c r="Y19" s="324"/>
      <c r="Z19" s="324"/>
      <c r="AA19" s="324">
        <v>5</v>
      </c>
      <c r="AB19" s="63"/>
      <c r="AC19" s="86"/>
      <c r="AD19" s="358">
        <f t="shared" si="0"/>
        <v>15</v>
      </c>
      <c r="AE19" s="378">
        <v>136.48</v>
      </c>
      <c r="AF19" s="379">
        <f t="shared" si="1"/>
        <v>151.48</v>
      </c>
      <c r="AG19" s="87">
        <f>IF(AE19="","",RANK(AF19,$AF$6:$AF46,1))</f>
        <v>21</v>
      </c>
      <c r="AH19" s="88"/>
      <c r="AI19" s="82"/>
      <c r="AJ19" s="82"/>
      <c r="AK19" s="236"/>
      <c r="AL19" s="236"/>
      <c r="AM19" s="236"/>
      <c r="AN19" s="82"/>
      <c r="AO19" s="82"/>
      <c r="AP19" s="326"/>
      <c r="AQ19" s="82"/>
      <c r="AR19" s="236"/>
      <c r="AS19" s="82"/>
      <c r="AT19" s="82"/>
      <c r="AU19" s="326"/>
      <c r="AV19" s="236"/>
      <c r="AW19" s="236"/>
      <c r="AX19" s="236"/>
      <c r="AY19" s="324"/>
      <c r="AZ19" s="324"/>
      <c r="BA19" s="324"/>
      <c r="BB19" s="324"/>
      <c r="BC19" s="324"/>
      <c r="BD19" s="324"/>
      <c r="BE19" s="324"/>
      <c r="BF19" s="63"/>
      <c r="BG19" s="63"/>
      <c r="BH19" s="374">
        <f t="shared" si="2"/>
        <v>0</v>
      </c>
      <c r="BI19" s="375">
        <v>127.81</v>
      </c>
      <c r="BJ19" s="89">
        <f t="shared" si="3"/>
        <v>127.81</v>
      </c>
      <c r="BK19" s="376">
        <f>IF(BI19="","",RANK(BJ19,$BJ$6:$BJ46,1))</f>
        <v>12</v>
      </c>
      <c r="BL19" s="373">
        <f t="shared" si="4"/>
        <v>279.28999999999996</v>
      </c>
      <c r="BM19" s="377">
        <f>IF(BL19="","",RANK(BL19,$BL$6:$BL46,1))</f>
        <v>14</v>
      </c>
    </row>
    <row r="20" spans="1:65" ht="15" customHeight="1">
      <c r="A20" s="274">
        <v>15</v>
      </c>
      <c r="B20" s="367" t="s">
        <v>96</v>
      </c>
      <c r="C20" s="385">
        <v>45</v>
      </c>
      <c r="D20" s="236"/>
      <c r="E20" s="82"/>
      <c r="F20" s="82"/>
      <c r="G20" s="236"/>
      <c r="H20" s="82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324"/>
      <c r="T20" s="324"/>
      <c r="U20" s="324"/>
      <c r="V20" s="324"/>
      <c r="W20" s="324"/>
      <c r="X20" s="324"/>
      <c r="Y20" s="324"/>
      <c r="Z20" s="324"/>
      <c r="AA20" s="324"/>
      <c r="AB20" s="63"/>
      <c r="AC20" s="86"/>
      <c r="AD20" s="358">
        <f t="shared" si="0"/>
        <v>0</v>
      </c>
      <c r="AE20" s="378">
        <v>139.18</v>
      </c>
      <c r="AF20" s="379">
        <f t="shared" si="1"/>
        <v>139.18</v>
      </c>
      <c r="AG20" s="87">
        <f>IF(AE20="","",RANK(AF20,$AF$6:$AF53,1))</f>
        <v>12</v>
      </c>
      <c r="AH20" s="88"/>
      <c r="AI20" s="82"/>
      <c r="AJ20" s="82"/>
      <c r="AK20" s="236"/>
      <c r="AL20" s="236"/>
      <c r="AM20" s="236"/>
      <c r="AN20" s="82"/>
      <c r="AO20" s="82"/>
      <c r="AP20" s="326"/>
      <c r="AQ20" s="82"/>
      <c r="AR20" s="236"/>
      <c r="AS20" s="82"/>
      <c r="AT20" s="82"/>
      <c r="AU20" s="326">
        <v>5</v>
      </c>
      <c r="AV20" s="236"/>
      <c r="AW20" s="236"/>
      <c r="AX20" s="236"/>
      <c r="AY20" s="324"/>
      <c r="AZ20" s="324"/>
      <c r="BA20" s="324"/>
      <c r="BB20" s="324"/>
      <c r="BC20" s="324"/>
      <c r="BD20" s="324"/>
      <c r="BE20" s="324"/>
      <c r="BF20" s="63"/>
      <c r="BG20" s="63"/>
      <c r="BH20" s="374">
        <f t="shared" si="2"/>
        <v>5</v>
      </c>
      <c r="BI20" s="375">
        <v>136.82</v>
      </c>
      <c r="BJ20" s="89">
        <f t="shared" si="3"/>
        <v>141.82</v>
      </c>
      <c r="BK20" s="376">
        <f>IF(BI20="","",RANK(BJ20,$BJ$6:$BJ53,1))</f>
        <v>18</v>
      </c>
      <c r="BL20" s="373">
        <f t="shared" si="4"/>
        <v>281</v>
      </c>
      <c r="BM20" s="377">
        <v>15</v>
      </c>
    </row>
    <row r="21" spans="1:65" ht="15" customHeight="1">
      <c r="A21" s="274">
        <v>16</v>
      </c>
      <c r="B21" s="367" t="s">
        <v>104</v>
      </c>
      <c r="C21" s="385">
        <v>30</v>
      </c>
      <c r="D21" s="236"/>
      <c r="E21" s="82"/>
      <c r="F21" s="82"/>
      <c r="G21" s="236"/>
      <c r="H21" s="82"/>
      <c r="I21" s="236"/>
      <c r="J21" s="236"/>
      <c r="K21" s="236"/>
      <c r="L21" s="236"/>
      <c r="M21" s="236">
        <v>5</v>
      </c>
      <c r="N21" s="236"/>
      <c r="O21" s="236"/>
      <c r="P21" s="236"/>
      <c r="Q21" s="236"/>
      <c r="R21" s="236"/>
      <c r="S21" s="324"/>
      <c r="T21" s="324"/>
      <c r="U21" s="324"/>
      <c r="V21" s="324"/>
      <c r="W21" s="324"/>
      <c r="X21" s="324"/>
      <c r="Y21" s="324"/>
      <c r="Z21" s="324"/>
      <c r="AA21" s="324"/>
      <c r="AB21" s="63"/>
      <c r="AC21" s="86"/>
      <c r="AD21" s="358">
        <f t="shared" si="0"/>
        <v>5</v>
      </c>
      <c r="AE21" s="378">
        <v>132.78</v>
      </c>
      <c r="AF21" s="379">
        <f t="shared" si="1"/>
        <v>137.78</v>
      </c>
      <c r="AG21" s="87">
        <f>IF(AE21="","",RANK(AF21,$AF$6:$AF40,1))</f>
        <v>10</v>
      </c>
      <c r="AH21" s="88"/>
      <c r="AI21" s="82">
        <v>5</v>
      </c>
      <c r="AJ21" s="82"/>
      <c r="AK21" s="236"/>
      <c r="AL21" s="236"/>
      <c r="AM21" s="236"/>
      <c r="AN21" s="82"/>
      <c r="AO21" s="82"/>
      <c r="AP21" s="326"/>
      <c r="AQ21" s="82"/>
      <c r="AR21" s="236"/>
      <c r="AS21" s="82"/>
      <c r="AT21" s="82"/>
      <c r="AU21" s="326">
        <v>5</v>
      </c>
      <c r="AV21" s="236"/>
      <c r="AW21" s="236"/>
      <c r="AX21" s="236"/>
      <c r="AY21" s="324"/>
      <c r="AZ21" s="324"/>
      <c r="BA21" s="324"/>
      <c r="BB21" s="324"/>
      <c r="BC21" s="324"/>
      <c r="BD21" s="324"/>
      <c r="BE21" s="324"/>
      <c r="BF21" s="63"/>
      <c r="BG21" s="63"/>
      <c r="BH21" s="374">
        <f t="shared" si="2"/>
        <v>10</v>
      </c>
      <c r="BI21" s="375">
        <v>134.31</v>
      </c>
      <c r="BJ21" s="89">
        <f t="shared" si="3"/>
        <v>144.31</v>
      </c>
      <c r="BK21" s="376">
        <f>IF(BI21="","",RANK(BJ21,$BJ$6:$BJ40,1))</f>
        <v>19</v>
      </c>
      <c r="BL21" s="373">
        <f t="shared" si="4"/>
        <v>282.09000000000003</v>
      </c>
      <c r="BM21" s="377">
        <f>IF(BL21="","",RANK(BL21,$BL$6:$BL40,1))</f>
        <v>16</v>
      </c>
    </row>
    <row r="22" spans="1:65" ht="15" customHeight="1">
      <c r="A22" s="274">
        <v>17</v>
      </c>
      <c r="B22" s="367" t="s">
        <v>28</v>
      </c>
      <c r="C22" s="385">
        <v>12</v>
      </c>
      <c r="D22" s="236"/>
      <c r="E22" s="82"/>
      <c r="F22" s="82"/>
      <c r="G22" s="236"/>
      <c r="H22" s="82"/>
      <c r="I22" s="236"/>
      <c r="J22" s="236"/>
      <c r="K22" s="236"/>
      <c r="L22" s="236"/>
      <c r="M22" s="236">
        <v>5</v>
      </c>
      <c r="N22" s="236"/>
      <c r="O22" s="236"/>
      <c r="P22" s="236">
        <v>5</v>
      </c>
      <c r="Q22" s="236"/>
      <c r="R22" s="236">
        <v>5</v>
      </c>
      <c r="S22" s="324"/>
      <c r="T22" s="324"/>
      <c r="U22" s="324"/>
      <c r="V22" s="324"/>
      <c r="W22" s="324"/>
      <c r="X22" s="324"/>
      <c r="Y22" s="324"/>
      <c r="Z22" s="324"/>
      <c r="AA22" s="324"/>
      <c r="AB22" s="63"/>
      <c r="AC22" s="86"/>
      <c r="AD22" s="358">
        <f t="shared" si="0"/>
        <v>15</v>
      </c>
      <c r="AE22" s="378">
        <v>129.35</v>
      </c>
      <c r="AF22" s="379">
        <f t="shared" si="1"/>
        <v>144.35</v>
      </c>
      <c r="AG22" s="87">
        <f>IF(AE22="","",RANK(AF22,$AF$6:$AF52,1))</f>
        <v>17</v>
      </c>
      <c r="AH22" s="88"/>
      <c r="AI22" s="82"/>
      <c r="AJ22" s="82"/>
      <c r="AK22" s="236"/>
      <c r="AL22" s="236"/>
      <c r="AM22" s="236"/>
      <c r="AN22" s="82">
        <v>5</v>
      </c>
      <c r="AO22" s="82"/>
      <c r="AP22" s="326"/>
      <c r="AQ22" s="82"/>
      <c r="AR22" s="236"/>
      <c r="AS22" s="82">
        <v>5</v>
      </c>
      <c r="AT22" s="82"/>
      <c r="AU22" s="326"/>
      <c r="AV22" s="236"/>
      <c r="AW22" s="236"/>
      <c r="AX22" s="236"/>
      <c r="AY22" s="324"/>
      <c r="AZ22" s="324"/>
      <c r="BA22" s="324"/>
      <c r="BB22" s="324"/>
      <c r="BC22" s="324"/>
      <c r="BD22" s="324"/>
      <c r="BE22" s="324"/>
      <c r="BF22" s="63"/>
      <c r="BG22" s="63"/>
      <c r="BH22" s="374">
        <f t="shared" si="2"/>
        <v>10</v>
      </c>
      <c r="BI22" s="375">
        <v>129.36</v>
      </c>
      <c r="BJ22" s="89">
        <f t="shared" si="3"/>
        <v>139.36</v>
      </c>
      <c r="BK22" s="376">
        <f>IF(BI22="","",RANK(BJ22,$BJ$6:$BJ52,1))</f>
        <v>17</v>
      </c>
      <c r="BL22" s="373">
        <f t="shared" si="4"/>
        <v>283.71000000000004</v>
      </c>
      <c r="BM22" s="377">
        <f>IF(BL22="","",RANK(BL22,$BL$6:$BL52,1))</f>
        <v>17</v>
      </c>
    </row>
    <row r="23" spans="1:65" ht="15" customHeight="1">
      <c r="A23" s="274">
        <v>18</v>
      </c>
      <c r="B23" s="367" t="s">
        <v>102</v>
      </c>
      <c r="C23" s="385">
        <v>3777</v>
      </c>
      <c r="D23" s="236"/>
      <c r="E23" s="82"/>
      <c r="F23" s="82"/>
      <c r="G23" s="236"/>
      <c r="H23" s="82"/>
      <c r="I23" s="236">
        <v>20</v>
      </c>
      <c r="J23" s="236"/>
      <c r="K23" s="236"/>
      <c r="L23" s="236"/>
      <c r="M23" s="236"/>
      <c r="N23" s="236"/>
      <c r="O23" s="236"/>
      <c r="P23" s="236"/>
      <c r="Q23" s="236"/>
      <c r="R23" s="236"/>
      <c r="S23" s="324"/>
      <c r="T23" s="324"/>
      <c r="U23" s="324"/>
      <c r="V23" s="324"/>
      <c r="W23" s="324"/>
      <c r="X23" s="324"/>
      <c r="Y23" s="324"/>
      <c r="Z23" s="324"/>
      <c r="AA23" s="324"/>
      <c r="AB23" s="63"/>
      <c r="AC23" s="86"/>
      <c r="AD23" s="358">
        <f t="shared" si="0"/>
        <v>20</v>
      </c>
      <c r="AE23" s="378">
        <v>137.47</v>
      </c>
      <c r="AF23" s="379">
        <f t="shared" si="1"/>
        <v>157.47</v>
      </c>
      <c r="AG23" s="87">
        <f>IF(AE23="","",RANK(AF23,$AF$6:$AF45,1))</f>
        <v>23</v>
      </c>
      <c r="AH23" s="88"/>
      <c r="AI23" s="82"/>
      <c r="AJ23" s="82"/>
      <c r="AK23" s="236"/>
      <c r="AL23" s="236"/>
      <c r="AM23" s="236"/>
      <c r="AN23" s="82"/>
      <c r="AO23" s="82"/>
      <c r="AP23" s="326"/>
      <c r="AQ23" s="82"/>
      <c r="AR23" s="236"/>
      <c r="AS23" s="82"/>
      <c r="AT23" s="82"/>
      <c r="AU23" s="326"/>
      <c r="AV23" s="236"/>
      <c r="AW23" s="236"/>
      <c r="AX23" s="236"/>
      <c r="AY23" s="324"/>
      <c r="AZ23" s="324"/>
      <c r="BA23" s="324"/>
      <c r="BB23" s="324"/>
      <c r="BC23" s="324"/>
      <c r="BD23" s="324"/>
      <c r="BE23" s="324"/>
      <c r="BF23" s="63"/>
      <c r="BG23" s="63"/>
      <c r="BH23" s="374">
        <f t="shared" si="2"/>
        <v>0</v>
      </c>
      <c r="BI23" s="375">
        <v>129.46</v>
      </c>
      <c r="BJ23" s="89">
        <f t="shared" si="3"/>
        <v>129.46</v>
      </c>
      <c r="BK23" s="376">
        <f>IF(BI23="","",RANK(BJ23,$BJ$6:$BJ45,1))</f>
        <v>14</v>
      </c>
      <c r="BL23" s="373">
        <f t="shared" si="4"/>
        <v>286.93</v>
      </c>
      <c r="BM23" s="377">
        <f>IF(BL23="","",RANK(BL23,$BL$6:$BL45,1))</f>
        <v>18</v>
      </c>
    </row>
    <row r="24" spans="1:65" ht="15" customHeight="1">
      <c r="A24" s="274">
        <v>19</v>
      </c>
      <c r="B24" s="367" t="s">
        <v>63</v>
      </c>
      <c r="C24" s="385">
        <v>1176</v>
      </c>
      <c r="D24" s="236"/>
      <c r="E24" s="82"/>
      <c r="F24" s="82"/>
      <c r="G24" s="236"/>
      <c r="H24" s="82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324"/>
      <c r="T24" s="324"/>
      <c r="U24" s="324"/>
      <c r="V24" s="324"/>
      <c r="W24" s="324"/>
      <c r="X24" s="324"/>
      <c r="Y24" s="324"/>
      <c r="Z24" s="324"/>
      <c r="AA24" s="324"/>
      <c r="AB24" s="63"/>
      <c r="AC24" s="86"/>
      <c r="AD24" s="358">
        <f t="shared" si="0"/>
        <v>0</v>
      </c>
      <c r="AE24" s="378">
        <v>142.31</v>
      </c>
      <c r="AF24" s="379">
        <f t="shared" si="1"/>
        <v>142.31</v>
      </c>
      <c r="AG24" s="87">
        <f>IF(AE24="","",RANK(AF24,$AF$6:$AF53,1))</f>
        <v>14</v>
      </c>
      <c r="AH24" s="88"/>
      <c r="AI24" s="82"/>
      <c r="AJ24" s="82"/>
      <c r="AK24" s="236"/>
      <c r="AL24" s="236"/>
      <c r="AM24" s="236"/>
      <c r="AN24" s="82"/>
      <c r="AO24" s="82"/>
      <c r="AP24" s="326"/>
      <c r="AQ24" s="82"/>
      <c r="AR24" s="236"/>
      <c r="AS24" s="82"/>
      <c r="AT24" s="82"/>
      <c r="AU24" s="326"/>
      <c r="AV24" s="236"/>
      <c r="AW24" s="236"/>
      <c r="AX24" s="236"/>
      <c r="AY24" s="324"/>
      <c r="AZ24" s="324"/>
      <c r="BA24" s="324"/>
      <c r="BB24" s="324">
        <v>5</v>
      </c>
      <c r="BC24" s="324"/>
      <c r="BD24" s="324"/>
      <c r="BE24" s="324"/>
      <c r="BF24" s="63"/>
      <c r="BG24" s="63"/>
      <c r="BH24" s="374">
        <f t="shared" si="2"/>
        <v>5</v>
      </c>
      <c r="BI24" s="375">
        <v>141.61</v>
      </c>
      <c r="BJ24" s="89">
        <f t="shared" si="3"/>
        <v>146.61</v>
      </c>
      <c r="BK24" s="376">
        <f>IF(BI24="","",RANK(BJ24,$BJ$6:$BJ53,1))</f>
        <v>22</v>
      </c>
      <c r="BL24" s="373">
        <f t="shared" si="4"/>
        <v>288.92</v>
      </c>
      <c r="BM24" s="377">
        <f>IF(BL24="","",RANK(BL24,$BL$6:$BL53,1))</f>
        <v>19</v>
      </c>
    </row>
    <row r="25" spans="1:65" ht="15" customHeight="1">
      <c r="A25" s="274">
        <v>20</v>
      </c>
      <c r="B25" s="367" t="s">
        <v>105</v>
      </c>
      <c r="C25" s="385">
        <v>45</v>
      </c>
      <c r="D25" s="236"/>
      <c r="E25" s="82"/>
      <c r="F25" s="82"/>
      <c r="G25" s="236"/>
      <c r="H25" s="82"/>
      <c r="I25" s="236"/>
      <c r="J25" s="236"/>
      <c r="K25" s="236"/>
      <c r="L25" s="236"/>
      <c r="M25" s="236">
        <v>5</v>
      </c>
      <c r="N25" s="236"/>
      <c r="O25" s="236"/>
      <c r="P25" s="236"/>
      <c r="Q25" s="236"/>
      <c r="R25" s="236"/>
      <c r="S25" s="324"/>
      <c r="T25" s="324"/>
      <c r="U25" s="324"/>
      <c r="V25" s="324"/>
      <c r="W25" s="324"/>
      <c r="X25" s="324"/>
      <c r="Y25" s="324"/>
      <c r="Z25" s="324"/>
      <c r="AA25" s="324"/>
      <c r="AB25" s="63"/>
      <c r="AC25" s="86"/>
      <c r="AD25" s="358">
        <f t="shared" si="0"/>
        <v>5</v>
      </c>
      <c r="AE25" s="378">
        <v>133.25</v>
      </c>
      <c r="AF25" s="379">
        <f t="shared" si="1"/>
        <v>138.25</v>
      </c>
      <c r="AG25" s="87">
        <f>IF(AE25="","",RANK(AF25,$AF$6:$AF40,1))</f>
        <v>11</v>
      </c>
      <c r="AH25" s="88"/>
      <c r="AI25" s="82">
        <v>5</v>
      </c>
      <c r="AJ25" s="82"/>
      <c r="AK25" s="236"/>
      <c r="AL25" s="236"/>
      <c r="AM25" s="236"/>
      <c r="AN25" s="82"/>
      <c r="AO25" s="82"/>
      <c r="AP25" s="326"/>
      <c r="AQ25" s="82"/>
      <c r="AR25" s="236"/>
      <c r="AS25" s="82"/>
      <c r="AT25" s="82"/>
      <c r="AU25" s="326"/>
      <c r="AV25" s="236"/>
      <c r="AW25" s="236"/>
      <c r="AX25" s="236"/>
      <c r="AY25" s="324">
        <v>5</v>
      </c>
      <c r="AZ25" s="324"/>
      <c r="BA25" s="324"/>
      <c r="BB25" s="324"/>
      <c r="BC25" s="324"/>
      <c r="BD25" s="324"/>
      <c r="BE25" s="324">
        <v>5</v>
      </c>
      <c r="BF25" s="63"/>
      <c r="BG25" s="63"/>
      <c r="BH25" s="374">
        <f t="shared" si="2"/>
        <v>15</v>
      </c>
      <c r="BI25" s="375">
        <v>137.51</v>
      </c>
      <c r="BJ25" s="89">
        <f t="shared" si="3"/>
        <v>152.51</v>
      </c>
      <c r="BK25" s="376">
        <f>IF(BI25="","",RANK(BJ25,$BJ$6:$BJ40,1))</f>
        <v>25</v>
      </c>
      <c r="BL25" s="373">
        <f t="shared" si="4"/>
        <v>290.76</v>
      </c>
      <c r="BM25" s="377">
        <f>IF(BL25="","",RANK(BL25,$BL$6:$BL40,1))</f>
        <v>20</v>
      </c>
    </row>
    <row r="26" spans="1:65" ht="15" customHeight="1">
      <c r="A26" s="274">
        <v>21</v>
      </c>
      <c r="B26" s="367" t="s">
        <v>27</v>
      </c>
      <c r="C26" s="385">
        <v>20</v>
      </c>
      <c r="D26" s="236"/>
      <c r="E26" s="82"/>
      <c r="F26" s="82"/>
      <c r="G26" s="236"/>
      <c r="H26" s="82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324"/>
      <c r="T26" s="324"/>
      <c r="U26" s="324"/>
      <c r="V26" s="324"/>
      <c r="W26" s="324"/>
      <c r="X26" s="324"/>
      <c r="Y26" s="324"/>
      <c r="Z26" s="324"/>
      <c r="AA26" s="324"/>
      <c r="AB26" s="63"/>
      <c r="AC26" s="86"/>
      <c r="AD26" s="358">
        <f t="shared" si="0"/>
        <v>0</v>
      </c>
      <c r="AE26" s="378">
        <v>147.6</v>
      </c>
      <c r="AF26" s="379">
        <f t="shared" si="1"/>
        <v>147.6</v>
      </c>
      <c r="AG26" s="87">
        <f>IF(AE26="","",RANK(AF26,$AF$6:$AF52,1))</f>
        <v>19</v>
      </c>
      <c r="AH26" s="88"/>
      <c r="AI26" s="82"/>
      <c r="AJ26" s="82"/>
      <c r="AK26" s="236"/>
      <c r="AL26" s="236"/>
      <c r="AM26" s="236"/>
      <c r="AN26" s="82"/>
      <c r="AO26" s="82"/>
      <c r="AP26" s="326"/>
      <c r="AQ26" s="82"/>
      <c r="AR26" s="236">
        <v>5</v>
      </c>
      <c r="AS26" s="82"/>
      <c r="AT26" s="82"/>
      <c r="AU26" s="326"/>
      <c r="AV26" s="236"/>
      <c r="AW26" s="236"/>
      <c r="AX26" s="236"/>
      <c r="AY26" s="324"/>
      <c r="AZ26" s="324"/>
      <c r="BA26" s="324"/>
      <c r="BB26" s="324"/>
      <c r="BC26" s="324"/>
      <c r="BD26" s="324"/>
      <c r="BE26" s="324"/>
      <c r="BF26" s="63"/>
      <c r="BG26" s="63"/>
      <c r="BH26" s="374">
        <f t="shared" si="2"/>
        <v>5</v>
      </c>
      <c r="BI26" s="375">
        <v>141.59</v>
      </c>
      <c r="BJ26" s="89">
        <f t="shared" si="3"/>
        <v>146.59</v>
      </c>
      <c r="BK26" s="376">
        <f>IF(BI26="","",RANK(BJ26,$BJ$6:$BJ52,1))</f>
        <v>21</v>
      </c>
      <c r="BL26" s="373">
        <f t="shared" si="4"/>
        <v>294.19</v>
      </c>
      <c r="BM26" s="377">
        <f>IF(BL26="","",RANK(BL26,$BL$6:$BL52,1))</f>
        <v>21</v>
      </c>
    </row>
    <row r="27" spans="1:65" ht="15" customHeight="1">
      <c r="A27" s="274">
        <v>22</v>
      </c>
      <c r="B27" s="367" t="s">
        <v>107</v>
      </c>
      <c r="C27" s="385">
        <v>1112</v>
      </c>
      <c r="D27" s="236"/>
      <c r="E27" s="82"/>
      <c r="F27" s="82"/>
      <c r="G27" s="236"/>
      <c r="H27" s="82"/>
      <c r="I27" s="236"/>
      <c r="J27" s="236"/>
      <c r="K27" s="236"/>
      <c r="L27" s="236"/>
      <c r="M27" s="236"/>
      <c r="N27" s="236"/>
      <c r="O27" s="236"/>
      <c r="P27" s="236"/>
      <c r="Q27" s="236">
        <v>5</v>
      </c>
      <c r="R27" s="236"/>
      <c r="S27" s="324"/>
      <c r="T27" s="324"/>
      <c r="U27" s="324"/>
      <c r="V27" s="324"/>
      <c r="W27" s="324"/>
      <c r="X27" s="324"/>
      <c r="Y27" s="324"/>
      <c r="Z27" s="324">
        <v>5</v>
      </c>
      <c r="AA27" s="324"/>
      <c r="AB27" s="63"/>
      <c r="AC27" s="86"/>
      <c r="AD27" s="358">
        <f t="shared" si="0"/>
        <v>10</v>
      </c>
      <c r="AE27" s="378">
        <v>134.88</v>
      </c>
      <c r="AF27" s="379">
        <f t="shared" si="1"/>
        <v>144.88</v>
      </c>
      <c r="AG27" s="87">
        <f>IF(AE27="","",RANK(AF27,$AF$6:$AF37,1))</f>
        <v>18</v>
      </c>
      <c r="AH27" s="88"/>
      <c r="AI27" s="82"/>
      <c r="AJ27" s="82"/>
      <c r="AK27" s="236"/>
      <c r="AL27" s="236"/>
      <c r="AM27" s="236"/>
      <c r="AN27" s="82"/>
      <c r="AO27" s="82"/>
      <c r="AP27" s="326"/>
      <c r="AQ27" s="82"/>
      <c r="AR27" s="236"/>
      <c r="AS27" s="82"/>
      <c r="AT27" s="82"/>
      <c r="AU27" s="326">
        <v>5</v>
      </c>
      <c r="AV27" s="236"/>
      <c r="AW27" s="236"/>
      <c r="AX27" s="236"/>
      <c r="AY27" s="324"/>
      <c r="AZ27" s="324"/>
      <c r="BA27" s="324">
        <v>5</v>
      </c>
      <c r="BB27" s="324"/>
      <c r="BC27" s="324"/>
      <c r="BD27" s="324">
        <v>5</v>
      </c>
      <c r="BE27" s="324"/>
      <c r="BF27" s="63"/>
      <c r="BG27" s="63"/>
      <c r="BH27" s="374">
        <f t="shared" si="2"/>
        <v>15</v>
      </c>
      <c r="BI27" s="375">
        <v>135.2</v>
      </c>
      <c r="BJ27" s="89">
        <f t="shared" si="3"/>
        <v>150.2</v>
      </c>
      <c r="BK27" s="376">
        <f>IF(BI27="","",RANK(BJ27,$BJ$6:$BJ37,1))</f>
        <v>24</v>
      </c>
      <c r="BL27" s="373">
        <f t="shared" si="4"/>
        <v>295.08</v>
      </c>
      <c r="BM27" s="377">
        <f>IF(BL27="","",RANK(BL27,$BL$6:$BL37,1))</f>
        <v>22</v>
      </c>
    </row>
    <row r="28" spans="1:65" ht="15" customHeight="1">
      <c r="A28" s="274">
        <v>23</v>
      </c>
      <c r="B28" s="367" t="s">
        <v>25</v>
      </c>
      <c r="C28" s="385">
        <v>43</v>
      </c>
      <c r="D28" s="236"/>
      <c r="E28" s="82"/>
      <c r="F28" s="82"/>
      <c r="G28" s="236"/>
      <c r="H28" s="82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324"/>
      <c r="T28" s="324"/>
      <c r="U28" s="324"/>
      <c r="V28" s="324"/>
      <c r="W28" s="324"/>
      <c r="X28" s="324"/>
      <c r="Y28" s="324"/>
      <c r="Z28" s="324"/>
      <c r="AA28" s="324"/>
      <c r="AB28" s="63"/>
      <c r="AC28" s="86"/>
      <c r="AD28" s="358">
        <f t="shared" si="0"/>
        <v>0</v>
      </c>
      <c r="AE28" s="378">
        <v>159.37</v>
      </c>
      <c r="AF28" s="379">
        <f t="shared" si="1"/>
        <v>159.37</v>
      </c>
      <c r="AG28" s="87">
        <f>IF(AE28="","",RANK(AF28,$AF$6:$AF62,1))</f>
        <v>24</v>
      </c>
      <c r="AH28" s="88"/>
      <c r="AI28" s="82"/>
      <c r="AJ28" s="82"/>
      <c r="AK28" s="236"/>
      <c r="AL28" s="236"/>
      <c r="AM28" s="236"/>
      <c r="AN28" s="82"/>
      <c r="AO28" s="82"/>
      <c r="AP28" s="326"/>
      <c r="AQ28" s="82"/>
      <c r="AR28" s="236"/>
      <c r="AS28" s="82"/>
      <c r="AT28" s="82"/>
      <c r="AU28" s="326"/>
      <c r="AV28" s="236"/>
      <c r="AW28" s="236"/>
      <c r="AX28" s="236"/>
      <c r="AY28" s="324"/>
      <c r="AZ28" s="324"/>
      <c r="BA28" s="324"/>
      <c r="BB28" s="324"/>
      <c r="BC28" s="324"/>
      <c r="BD28" s="324"/>
      <c r="BE28" s="324"/>
      <c r="BF28" s="63"/>
      <c r="BG28" s="63"/>
      <c r="BH28" s="374">
        <f t="shared" si="2"/>
        <v>0</v>
      </c>
      <c r="BI28" s="375">
        <v>144.38</v>
      </c>
      <c r="BJ28" s="89">
        <f t="shared" si="3"/>
        <v>144.38</v>
      </c>
      <c r="BK28" s="376">
        <f>IF(BI28="","",RANK(BJ28,$BJ$6:$BJ62,1))</f>
        <v>20</v>
      </c>
      <c r="BL28" s="373">
        <f t="shared" si="4"/>
        <v>303.75</v>
      </c>
      <c r="BM28" s="377">
        <v>23</v>
      </c>
    </row>
    <row r="29" spans="1:65" ht="15" customHeight="1">
      <c r="A29" s="274">
        <v>24</v>
      </c>
      <c r="B29" s="367" t="s">
        <v>103</v>
      </c>
      <c r="C29" s="385">
        <v>2157</v>
      </c>
      <c r="D29" s="236"/>
      <c r="E29" s="82"/>
      <c r="F29" s="82"/>
      <c r="G29" s="236"/>
      <c r="H29" s="82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324"/>
      <c r="T29" s="324"/>
      <c r="U29" s="324"/>
      <c r="V29" s="324"/>
      <c r="W29" s="324">
        <v>20</v>
      </c>
      <c r="X29" s="324"/>
      <c r="Y29" s="324"/>
      <c r="Z29" s="324"/>
      <c r="AA29" s="324"/>
      <c r="AB29" s="63"/>
      <c r="AC29" s="86"/>
      <c r="AD29" s="358">
        <f t="shared" si="0"/>
        <v>20</v>
      </c>
      <c r="AE29" s="378">
        <v>164.54</v>
      </c>
      <c r="AF29" s="379">
        <f t="shared" si="1"/>
        <v>184.54</v>
      </c>
      <c r="AG29" s="87">
        <f>IF(AE29="","",RANK(AF29,$AF$6:$AF41,1))</f>
        <v>28</v>
      </c>
      <c r="AH29" s="88"/>
      <c r="AI29" s="82"/>
      <c r="AJ29" s="82"/>
      <c r="AK29" s="236"/>
      <c r="AL29" s="236"/>
      <c r="AM29" s="236"/>
      <c r="AN29" s="82"/>
      <c r="AO29" s="82"/>
      <c r="AP29" s="326"/>
      <c r="AQ29" s="82"/>
      <c r="AR29" s="236"/>
      <c r="AS29" s="82"/>
      <c r="AT29" s="82"/>
      <c r="AU29" s="326"/>
      <c r="AV29" s="236"/>
      <c r="AW29" s="236"/>
      <c r="AX29" s="236"/>
      <c r="AY29" s="324"/>
      <c r="AZ29" s="324"/>
      <c r="BA29" s="324"/>
      <c r="BB29" s="324"/>
      <c r="BC29" s="324"/>
      <c r="BD29" s="324"/>
      <c r="BE29" s="324"/>
      <c r="BF29" s="63"/>
      <c r="BG29" s="63"/>
      <c r="BH29" s="374">
        <f t="shared" si="2"/>
        <v>0</v>
      </c>
      <c r="BI29" s="375">
        <v>127.91</v>
      </c>
      <c r="BJ29" s="89">
        <f t="shared" si="3"/>
        <v>127.91</v>
      </c>
      <c r="BK29" s="376">
        <f>IF(BI29="","",RANK(BJ29,$BJ$6:$BJ41,1))</f>
        <v>13</v>
      </c>
      <c r="BL29" s="373">
        <f t="shared" si="4"/>
        <v>312.45</v>
      </c>
      <c r="BM29" s="377">
        <f>IF(BL29="","",RANK(BL29,$BL$6:$BL41,1))</f>
        <v>24</v>
      </c>
    </row>
    <row r="30" spans="1:65" ht="15" customHeight="1">
      <c r="A30" s="274">
        <v>25</v>
      </c>
      <c r="B30" s="421" t="s">
        <v>133</v>
      </c>
      <c r="C30" s="418">
        <v>47</v>
      </c>
      <c r="D30" s="236"/>
      <c r="E30" s="82"/>
      <c r="F30" s="82"/>
      <c r="G30" s="236"/>
      <c r="H30" s="82"/>
      <c r="I30" s="236"/>
      <c r="J30" s="236"/>
      <c r="K30" s="236"/>
      <c r="L30" s="236">
        <v>5</v>
      </c>
      <c r="M30" s="236"/>
      <c r="N30" s="236"/>
      <c r="O30" s="236"/>
      <c r="P30" s="236"/>
      <c r="Q30" s="236">
        <v>5</v>
      </c>
      <c r="R30" s="236"/>
      <c r="S30" s="324"/>
      <c r="T30" s="324"/>
      <c r="U30" s="324"/>
      <c r="V30" s="324"/>
      <c r="W30" s="324"/>
      <c r="X30" s="324"/>
      <c r="Y30" s="324"/>
      <c r="Z30" s="324"/>
      <c r="AA30" s="324"/>
      <c r="AB30" s="63"/>
      <c r="AC30" s="86"/>
      <c r="AD30" s="358">
        <f t="shared" si="0"/>
        <v>10</v>
      </c>
      <c r="AE30" s="378">
        <v>155.07</v>
      </c>
      <c r="AF30" s="379">
        <f t="shared" si="1"/>
        <v>165.07</v>
      </c>
      <c r="AG30" s="87">
        <f>IF(AE30="","",RANK(AF30,$AF$6:$AF39,1))</f>
        <v>25</v>
      </c>
      <c r="AH30" s="88"/>
      <c r="AI30" s="82"/>
      <c r="AJ30" s="82"/>
      <c r="AK30" s="236"/>
      <c r="AL30" s="236"/>
      <c r="AM30" s="236"/>
      <c r="AN30" s="82"/>
      <c r="AO30" s="82"/>
      <c r="AP30" s="326"/>
      <c r="AQ30" s="82"/>
      <c r="AR30" s="236"/>
      <c r="AS30" s="82"/>
      <c r="AT30" s="82"/>
      <c r="AU30" s="326"/>
      <c r="AV30" s="236"/>
      <c r="AW30" s="236"/>
      <c r="AX30" s="236"/>
      <c r="AY30" s="324"/>
      <c r="AZ30" s="324"/>
      <c r="BA30" s="324"/>
      <c r="BB30" s="324"/>
      <c r="BC30" s="324"/>
      <c r="BD30" s="324"/>
      <c r="BE30" s="324"/>
      <c r="BF30" s="63"/>
      <c r="BG30" s="63"/>
      <c r="BH30" s="374">
        <f t="shared" si="2"/>
        <v>0</v>
      </c>
      <c r="BI30" s="375">
        <v>147.75</v>
      </c>
      <c r="BJ30" s="89">
        <f t="shared" si="3"/>
        <v>147.75</v>
      </c>
      <c r="BK30" s="376">
        <f>IF(BI30="","",RANK(BJ30,$BJ$6:$BJ39,1))</f>
        <v>23</v>
      </c>
      <c r="BL30" s="373">
        <f t="shared" si="4"/>
        <v>312.82</v>
      </c>
      <c r="BM30" s="377">
        <f>IF(BL30="","",RANK(BL30,$BL$6:$BL39,1))</f>
        <v>25</v>
      </c>
    </row>
    <row r="31" spans="1:65" ht="15" customHeight="1">
      <c r="A31" s="274">
        <v>26</v>
      </c>
      <c r="B31" s="372" t="s">
        <v>99</v>
      </c>
      <c r="C31" s="385">
        <v>18</v>
      </c>
      <c r="D31" s="236"/>
      <c r="E31" s="82"/>
      <c r="F31" s="82"/>
      <c r="G31" s="236"/>
      <c r="H31" s="82"/>
      <c r="I31" s="236"/>
      <c r="J31" s="236">
        <v>5</v>
      </c>
      <c r="K31" s="236"/>
      <c r="L31" s="236"/>
      <c r="M31" s="236"/>
      <c r="N31" s="236"/>
      <c r="O31" s="236"/>
      <c r="P31" s="236"/>
      <c r="Q31" s="236"/>
      <c r="R31" s="236"/>
      <c r="S31" s="324"/>
      <c r="T31" s="324"/>
      <c r="U31" s="324"/>
      <c r="V31" s="324"/>
      <c r="W31" s="324"/>
      <c r="X31" s="324"/>
      <c r="Y31" s="324"/>
      <c r="Z31" s="324"/>
      <c r="AA31" s="324"/>
      <c r="AB31" s="63"/>
      <c r="AC31" s="86"/>
      <c r="AD31" s="358">
        <f t="shared" si="0"/>
        <v>5</v>
      </c>
      <c r="AE31" s="378">
        <v>149.14</v>
      </c>
      <c r="AF31" s="379">
        <f t="shared" si="1"/>
        <v>154.14</v>
      </c>
      <c r="AG31" s="87">
        <f>IF(AE31="","",RANK(AF31,$AF$6:$AF59,1))</f>
        <v>22</v>
      </c>
      <c r="AH31" s="88"/>
      <c r="AI31" s="82"/>
      <c r="AJ31" s="82"/>
      <c r="AK31" s="236"/>
      <c r="AL31" s="236"/>
      <c r="AM31" s="236"/>
      <c r="AN31" s="82"/>
      <c r="AO31" s="82"/>
      <c r="AP31" s="326"/>
      <c r="AQ31" s="82">
        <v>5</v>
      </c>
      <c r="AR31" s="236">
        <v>5</v>
      </c>
      <c r="AS31" s="82"/>
      <c r="AT31" s="82"/>
      <c r="AU31" s="326"/>
      <c r="AV31" s="236"/>
      <c r="AW31" s="236"/>
      <c r="AX31" s="236"/>
      <c r="AY31" s="324"/>
      <c r="AZ31" s="324"/>
      <c r="BA31" s="324"/>
      <c r="BB31" s="324"/>
      <c r="BC31" s="324"/>
      <c r="BD31" s="324"/>
      <c r="BE31" s="324"/>
      <c r="BF31" s="63"/>
      <c r="BG31" s="63"/>
      <c r="BH31" s="374">
        <f t="shared" si="2"/>
        <v>10</v>
      </c>
      <c r="BI31" s="375">
        <v>150.23</v>
      </c>
      <c r="BJ31" s="89">
        <f t="shared" si="3"/>
        <v>160.23</v>
      </c>
      <c r="BK31" s="376">
        <f>IF(BI31="","",RANK(BJ31,$BJ$6:$BJ59,1))</f>
        <v>26</v>
      </c>
      <c r="BL31" s="373">
        <f t="shared" si="4"/>
        <v>314.37</v>
      </c>
      <c r="BM31" s="377">
        <f>IF(BL31="","",RANK(BL31,$BL$6:$BL59,1))</f>
        <v>26</v>
      </c>
    </row>
    <row r="32" spans="1:65" ht="15" customHeight="1">
      <c r="A32" s="274">
        <v>27</v>
      </c>
      <c r="B32" s="367" t="s">
        <v>98</v>
      </c>
      <c r="C32" s="385">
        <v>3702</v>
      </c>
      <c r="D32" s="236"/>
      <c r="E32" s="82"/>
      <c r="F32" s="82"/>
      <c r="G32" s="236"/>
      <c r="H32" s="82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324"/>
      <c r="T32" s="324"/>
      <c r="U32" s="324"/>
      <c r="V32" s="324"/>
      <c r="W32" s="324"/>
      <c r="X32" s="324"/>
      <c r="Y32" s="324"/>
      <c r="Z32" s="324"/>
      <c r="AA32" s="324">
        <v>5</v>
      </c>
      <c r="AB32" s="63"/>
      <c r="AC32" s="86"/>
      <c r="AD32" s="358">
        <f t="shared" si="0"/>
        <v>5</v>
      </c>
      <c r="AE32" s="378">
        <v>175.57</v>
      </c>
      <c r="AF32" s="379">
        <f t="shared" si="1"/>
        <v>180.57</v>
      </c>
      <c r="AG32" s="87">
        <f>IF(AE32="","",RANK(AF32,$AF$6:$AF49,1))</f>
        <v>27</v>
      </c>
      <c r="AH32" s="88"/>
      <c r="AI32" s="82"/>
      <c r="AJ32" s="82"/>
      <c r="AK32" s="236"/>
      <c r="AL32" s="236"/>
      <c r="AM32" s="236"/>
      <c r="AN32" s="82"/>
      <c r="AO32" s="82"/>
      <c r="AP32" s="326"/>
      <c r="AQ32" s="82"/>
      <c r="AR32" s="236"/>
      <c r="AS32" s="82"/>
      <c r="AT32" s="82"/>
      <c r="AU32" s="326"/>
      <c r="AV32" s="236"/>
      <c r="AW32" s="236"/>
      <c r="AX32" s="236"/>
      <c r="AY32" s="324">
        <v>20</v>
      </c>
      <c r="AZ32" s="324"/>
      <c r="BA32" s="324"/>
      <c r="BB32" s="324"/>
      <c r="BC32" s="324"/>
      <c r="BD32" s="324"/>
      <c r="BE32" s="324"/>
      <c r="BF32" s="63"/>
      <c r="BG32" s="63"/>
      <c r="BH32" s="374">
        <f t="shared" si="2"/>
        <v>20</v>
      </c>
      <c r="BI32" s="375">
        <v>172.62</v>
      </c>
      <c r="BJ32" s="89">
        <f t="shared" si="3"/>
        <v>192.62</v>
      </c>
      <c r="BK32" s="376">
        <f>IF(BI32="","",RANK(BJ32,$BJ$6:$BJ49,1))</f>
        <v>27</v>
      </c>
      <c r="BL32" s="373">
        <f t="shared" si="4"/>
        <v>373.19</v>
      </c>
      <c r="BM32" s="377">
        <f>IF(BL32="","",RANK(BL32,$BL$6:$BL49,1))</f>
        <v>27</v>
      </c>
    </row>
    <row r="33" spans="1:65" ht="15" customHeight="1">
      <c r="A33" s="274">
        <v>28</v>
      </c>
      <c r="B33" s="421" t="s">
        <v>132</v>
      </c>
      <c r="C33" s="418">
        <v>47</v>
      </c>
      <c r="D33" s="236"/>
      <c r="E33" s="82"/>
      <c r="F33" s="82"/>
      <c r="G33" s="236"/>
      <c r="H33" s="82"/>
      <c r="I33" s="236"/>
      <c r="J33" s="236">
        <v>5</v>
      </c>
      <c r="K33" s="236"/>
      <c r="L33" s="236"/>
      <c r="M33" s="236"/>
      <c r="N33" s="236"/>
      <c r="O33" s="236"/>
      <c r="P33" s="236"/>
      <c r="Q33" s="236"/>
      <c r="R33" s="236"/>
      <c r="S33" s="324"/>
      <c r="T33" s="324"/>
      <c r="U33" s="324"/>
      <c r="V33" s="324"/>
      <c r="W33" s="324"/>
      <c r="X33" s="324"/>
      <c r="Y33" s="324"/>
      <c r="Z33" s="324"/>
      <c r="AA33" s="324">
        <v>5</v>
      </c>
      <c r="AB33" s="63"/>
      <c r="AC33" s="86"/>
      <c r="AD33" s="358">
        <f t="shared" si="0"/>
        <v>10</v>
      </c>
      <c r="AE33" s="378">
        <v>163.29</v>
      </c>
      <c r="AF33" s="379">
        <f t="shared" si="1"/>
        <v>173.29</v>
      </c>
      <c r="AG33" s="87">
        <f>IF(AE33="","",RANK(AF33,$AF$6:$AF57,1))</f>
        <v>26</v>
      </c>
      <c r="AH33" s="88"/>
      <c r="AI33" s="82"/>
      <c r="AJ33" s="82"/>
      <c r="AK33" s="236"/>
      <c r="AL33" s="236"/>
      <c r="AM33" s="236"/>
      <c r="AN33" s="82"/>
      <c r="AO33" s="82"/>
      <c r="AP33" s="326"/>
      <c r="AQ33" s="82"/>
      <c r="AR33" s="236"/>
      <c r="AS33" s="82"/>
      <c r="AT33" s="82"/>
      <c r="AU33" s="326"/>
      <c r="AV33" s="236"/>
      <c r="AW33" s="236"/>
      <c r="AX33" s="236"/>
      <c r="AY33" s="324"/>
      <c r="AZ33" s="324"/>
      <c r="BA33" s="324"/>
      <c r="BB33" s="324"/>
      <c r="BC33" s="324"/>
      <c r="BD33" s="324"/>
      <c r="BE33" s="324"/>
      <c r="BF33" s="63"/>
      <c r="BG33" s="63"/>
      <c r="BH33" s="374">
        <f t="shared" si="2"/>
        <v>0</v>
      </c>
      <c r="BI33" s="375">
        <v>999</v>
      </c>
      <c r="BJ33" s="89">
        <f t="shared" si="3"/>
        <v>999</v>
      </c>
      <c r="BK33" s="376">
        <f>IF(BI33="","",RANK(BJ33,$BJ$6:$BJ57,1))</f>
        <v>28</v>
      </c>
      <c r="BL33" s="373">
        <f t="shared" si="4"/>
        <v>1172.29</v>
      </c>
      <c r="BM33" s="377">
        <v>28</v>
      </c>
    </row>
    <row r="34" spans="1:65" ht="15" customHeight="1">
      <c r="A34" s="274">
        <v>29</v>
      </c>
      <c r="B34" s="28"/>
      <c r="C34" s="420" t="s">
        <v>134</v>
      </c>
      <c r="D34" s="236"/>
      <c r="E34" s="82"/>
      <c r="F34" s="82"/>
      <c r="G34" s="236"/>
      <c r="H34" s="82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324"/>
      <c r="T34" s="324"/>
      <c r="U34" s="324"/>
      <c r="V34" s="324"/>
      <c r="W34" s="324"/>
      <c r="X34" s="324"/>
      <c r="Y34" s="324"/>
      <c r="Z34" s="324"/>
      <c r="AA34" s="324"/>
      <c r="AB34" s="63"/>
      <c r="AC34" s="86"/>
      <c r="AD34" s="358">
        <f t="shared" si="0"/>
        <v>0</v>
      </c>
      <c r="AE34" s="378"/>
      <c r="AF34" s="379">
        <f t="shared" si="1"/>
      </c>
      <c r="AG34" s="87">
        <f>IF(AE34="","",RANK(AF34,$AF$6:$AF40,1))</f>
      </c>
      <c r="AH34" s="88"/>
      <c r="AI34" s="82"/>
      <c r="AJ34" s="82"/>
      <c r="AK34" s="236"/>
      <c r="AL34" s="236"/>
      <c r="AM34" s="236"/>
      <c r="AN34" s="82"/>
      <c r="AO34" s="82"/>
      <c r="AP34" s="326"/>
      <c r="AQ34" s="82"/>
      <c r="AR34" s="236"/>
      <c r="AS34" s="82"/>
      <c r="AT34" s="82"/>
      <c r="AU34" s="326"/>
      <c r="AV34" s="236"/>
      <c r="AW34" s="236"/>
      <c r="AX34" s="236"/>
      <c r="AY34" s="324"/>
      <c r="AZ34" s="324"/>
      <c r="BA34" s="324"/>
      <c r="BB34" s="324"/>
      <c r="BC34" s="324"/>
      <c r="BD34" s="324"/>
      <c r="BE34" s="324"/>
      <c r="BF34" s="63"/>
      <c r="BG34" s="63"/>
      <c r="BH34" s="374">
        <f t="shared" si="2"/>
        <v>0</v>
      </c>
      <c r="BI34" s="375"/>
      <c r="BJ34" s="89">
        <f t="shared" si="3"/>
      </c>
      <c r="BK34" s="376">
        <f>IF(BI34="","",RANK(BJ34,$BJ$6:$BJ40,1))</f>
      </c>
      <c r="BL34" s="373">
        <f t="shared" si="4"/>
      </c>
      <c r="BM34" s="411">
        <f>IF(BL34="","",RANK(BL34,$BL$6:$BL40,1))</f>
      </c>
    </row>
    <row r="35" spans="1:65" ht="15" customHeight="1">
      <c r="A35" s="274">
        <v>30</v>
      </c>
      <c r="B35" s="28"/>
      <c r="C35" s="419"/>
      <c r="D35" s="236"/>
      <c r="E35" s="82"/>
      <c r="F35" s="82"/>
      <c r="G35" s="236"/>
      <c r="H35" s="82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324"/>
      <c r="T35" s="324"/>
      <c r="U35" s="324"/>
      <c r="V35" s="324"/>
      <c r="W35" s="324"/>
      <c r="X35" s="324"/>
      <c r="Y35" s="324"/>
      <c r="Z35" s="324"/>
      <c r="AA35" s="324"/>
      <c r="AB35" s="63"/>
      <c r="AC35" s="86"/>
      <c r="AD35" s="358">
        <f t="shared" si="0"/>
        <v>0</v>
      </c>
      <c r="AE35" s="378"/>
      <c r="AF35" s="379">
        <f t="shared" si="1"/>
      </c>
      <c r="AG35" s="87">
        <f>IF(AE35="","",RANK(AF35,$AF$6:$AF40,1))</f>
      </c>
      <c r="AH35" s="88"/>
      <c r="AI35" s="82"/>
      <c r="AJ35" s="82"/>
      <c r="AK35" s="236"/>
      <c r="AL35" s="236"/>
      <c r="AM35" s="236"/>
      <c r="AN35" s="82"/>
      <c r="AO35" s="82"/>
      <c r="AP35" s="326"/>
      <c r="AQ35" s="82"/>
      <c r="AR35" s="236"/>
      <c r="AS35" s="82"/>
      <c r="AT35" s="82"/>
      <c r="AU35" s="326"/>
      <c r="AV35" s="236"/>
      <c r="AW35" s="236"/>
      <c r="AX35" s="236"/>
      <c r="AY35" s="324"/>
      <c r="AZ35" s="324"/>
      <c r="BA35" s="324"/>
      <c r="BB35" s="324"/>
      <c r="BC35" s="324"/>
      <c r="BD35" s="324"/>
      <c r="BE35" s="324"/>
      <c r="BF35" s="63"/>
      <c r="BG35" s="63"/>
      <c r="BH35" s="374">
        <f t="shared" si="2"/>
        <v>0</v>
      </c>
      <c r="BI35" s="375"/>
      <c r="BJ35" s="89">
        <f t="shared" si="3"/>
      </c>
      <c r="BK35" s="376">
        <f>IF(BI35="","",RANK(BJ35,$BJ$6:$BJ40,1))</f>
      </c>
      <c r="BL35" s="373">
        <f t="shared" si="4"/>
      </c>
      <c r="BM35" s="411">
        <f>IF(BL35="","",RANK(BL35,$BL$6:$BL40,1))</f>
      </c>
    </row>
    <row r="36" spans="1:65" ht="15" customHeight="1">
      <c r="A36" s="274">
        <v>31</v>
      </c>
      <c r="B36" s="324"/>
      <c r="C36" s="381"/>
      <c r="D36" s="236"/>
      <c r="E36" s="82"/>
      <c r="F36" s="82"/>
      <c r="G36" s="236"/>
      <c r="H36" s="82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324"/>
      <c r="T36" s="324"/>
      <c r="U36" s="324"/>
      <c r="V36" s="324"/>
      <c r="W36" s="324"/>
      <c r="X36" s="324"/>
      <c r="Y36" s="324"/>
      <c r="Z36" s="324"/>
      <c r="AA36" s="324"/>
      <c r="AB36" s="63"/>
      <c r="AC36" s="86"/>
      <c r="AD36" s="358">
        <f t="shared" si="0"/>
        <v>0</v>
      </c>
      <c r="AE36" s="378"/>
      <c r="AF36" s="379">
        <f t="shared" si="1"/>
      </c>
      <c r="AG36" s="87">
        <f>IF(AE36="","",RANK(AF36,$AF$6:$AF40,1))</f>
      </c>
      <c r="AH36" s="88"/>
      <c r="AI36" s="82"/>
      <c r="AJ36" s="82"/>
      <c r="AK36" s="236"/>
      <c r="AL36" s="236"/>
      <c r="AM36" s="236"/>
      <c r="AN36" s="82"/>
      <c r="AO36" s="82"/>
      <c r="AP36" s="326"/>
      <c r="AQ36" s="82"/>
      <c r="AR36" s="236"/>
      <c r="AS36" s="82"/>
      <c r="AT36" s="82"/>
      <c r="AU36" s="326"/>
      <c r="AV36" s="236"/>
      <c r="AW36" s="236"/>
      <c r="AX36" s="236"/>
      <c r="AY36" s="324"/>
      <c r="AZ36" s="324"/>
      <c r="BA36" s="324"/>
      <c r="BB36" s="324"/>
      <c r="BC36" s="324"/>
      <c r="BD36" s="324"/>
      <c r="BE36" s="324"/>
      <c r="BF36" s="63"/>
      <c r="BG36" s="63"/>
      <c r="BH36" s="374">
        <f t="shared" si="2"/>
        <v>0</v>
      </c>
      <c r="BI36" s="375"/>
      <c r="BJ36" s="89">
        <f t="shared" si="3"/>
      </c>
      <c r="BK36" s="376">
        <f>IF(BI36="","",RANK(BJ36,$BJ$6:$BJ40,1))</f>
      </c>
      <c r="BL36" s="373">
        <f t="shared" si="4"/>
      </c>
      <c r="BM36" s="377">
        <f>IF(BL36="","",RANK(BL36,$BL$6:$BL40,1))</f>
      </c>
    </row>
    <row r="37" spans="1:65" ht="15" customHeight="1">
      <c r="A37" s="274">
        <v>32</v>
      </c>
      <c r="B37" s="324"/>
      <c r="C37" s="381"/>
      <c r="D37" s="236"/>
      <c r="E37" s="82"/>
      <c r="F37" s="82"/>
      <c r="G37" s="236"/>
      <c r="H37" s="82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24"/>
      <c r="T37" s="324"/>
      <c r="U37" s="324"/>
      <c r="V37" s="324"/>
      <c r="W37" s="324"/>
      <c r="X37" s="324"/>
      <c r="Y37" s="324"/>
      <c r="Z37" s="324"/>
      <c r="AA37" s="324"/>
      <c r="AB37" s="63"/>
      <c r="AC37" s="86"/>
      <c r="AD37" s="358">
        <f t="shared" si="0"/>
        <v>0</v>
      </c>
      <c r="AE37" s="378"/>
      <c r="AF37" s="379">
        <f t="shared" si="1"/>
      </c>
      <c r="AG37" s="87">
        <f>IF(AE37="","",RANK(AF37,$AF$6:$AF40,1))</f>
      </c>
      <c r="AH37" s="88"/>
      <c r="AI37" s="82"/>
      <c r="AJ37" s="82"/>
      <c r="AK37" s="236"/>
      <c r="AL37" s="236"/>
      <c r="AM37" s="236"/>
      <c r="AN37" s="82"/>
      <c r="AO37" s="82"/>
      <c r="AP37" s="326"/>
      <c r="AQ37" s="82"/>
      <c r="AR37" s="236"/>
      <c r="AS37" s="82"/>
      <c r="AT37" s="82"/>
      <c r="AU37" s="326"/>
      <c r="AV37" s="236"/>
      <c r="AW37" s="236"/>
      <c r="AX37" s="236"/>
      <c r="AY37" s="324"/>
      <c r="AZ37" s="324"/>
      <c r="BA37" s="324"/>
      <c r="BB37" s="324"/>
      <c r="BC37" s="324"/>
      <c r="BD37" s="324"/>
      <c r="BE37" s="324"/>
      <c r="BF37" s="63"/>
      <c r="BG37" s="63"/>
      <c r="BH37" s="374">
        <f t="shared" si="2"/>
        <v>0</v>
      </c>
      <c r="BI37" s="375"/>
      <c r="BJ37" s="89">
        <f t="shared" si="3"/>
      </c>
      <c r="BK37" s="376">
        <f>IF(BI37="","",RANK(BJ37,$BJ$6:$BJ40,1))</f>
      </c>
      <c r="BL37" s="373">
        <f t="shared" si="4"/>
      </c>
      <c r="BM37" s="377">
        <f>IF(BL37="","",RANK(BL37,$BL$6:$BL40,1))</f>
      </c>
    </row>
    <row r="38" spans="1:65" ht="15" customHeight="1">
      <c r="A38" s="274">
        <v>33</v>
      </c>
      <c r="B38" s="28"/>
      <c r="C38" s="420"/>
      <c r="D38" s="236"/>
      <c r="E38" s="82"/>
      <c r="F38" s="82"/>
      <c r="G38" s="236"/>
      <c r="H38" s="82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324"/>
      <c r="T38" s="324"/>
      <c r="U38" s="324"/>
      <c r="V38" s="324"/>
      <c r="W38" s="324"/>
      <c r="X38" s="324"/>
      <c r="Y38" s="324"/>
      <c r="Z38" s="324"/>
      <c r="AA38" s="324"/>
      <c r="AB38" s="63"/>
      <c r="AC38" s="86"/>
      <c r="AD38" s="358">
        <f t="shared" si="0"/>
        <v>0</v>
      </c>
      <c r="AE38" s="378"/>
      <c r="AF38" s="379">
        <f t="shared" si="1"/>
      </c>
      <c r="AG38" s="87">
        <f>IF(AE38="","",RANK(AF38,$AF$6:$AF40,1))</f>
      </c>
      <c r="AH38" s="88"/>
      <c r="AI38" s="82"/>
      <c r="AJ38" s="82"/>
      <c r="AK38" s="236"/>
      <c r="AL38" s="236"/>
      <c r="AM38" s="236"/>
      <c r="AN38" s="82"/>
      <c r="AO38" s="82"/>
      <c r="AP38" s="326"/>
      <c r="AQ38" s="82"/>
      <c r="AR38" s="236"/>
      <c r="AS38" s="82"/>
      <c r="AT38" s="82"/>
      <c r="AU38" s="326"/>
      <c r="AV38" s="236"/>
      <c r="AW38" s="236"/>
      <c r="AX38" s="236"/>
      <c r="AY38" s="324"/>
      <c r="AZ38" s="324"/>
      <c r="BA38" s="324"/>
      <c r="BB38" s="324"/>
      <c r="BC38" s="324"/>
      <c r="BD38" s="324"/>
      <c r="BE38" s="324"/>
      <c r="BF38" s="63"/>
      <c r="BG38" s="63"/>
      <c r="BH38" s="374">
        <f t="shared" si="2"/>
        <v>0</v>
      </c>
      <c r="BI38" s="375"/>
      <c r="BJ38" s="89">
        <f t="shared" si="3"/>
      </c>
      <c r="BK38" s="376">
        <f>IF(BI38="","",RANK(BJ38,$BJ$6:$BJ40,1))</f>
      </c>
      <c r="BL38" s="373">
        <f t="shared" si="4"/>
      </c>
      <c r="BM38" s="377">
        <f>IF(BL38="","",RANK(BL38,$BL$6:$BL40,1))</f>
      </c>
    </row>
    <row r="39" spans="1:65" ht="15" customHeight="1">
      <c r="A39" s="274">
        <v>34</v>
      </c>
      <c r="B39" s="28"/>
      <c r="C39" s="420"/>
      <c r="D39" s="236"/>
      <c r="E39" s="82"/>
      <c r="F39" s="82"/>
      <c r="G39" s="236"/>
      <c r="H39" s="82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324"/>
      <c r="T39" s="324"/>
      <c r="U39" s="324"/>
      <c r="V39" s="324"/>
      <c r="W39" s="324"/>
      <c r="X39" s="324"/>
      <c r="Y39" s="324"/>
      <c r="Z39" s="324"/>
      <c r="AA39" s="324"/>
      <c r="AB39" s="63"/>
      <c r="AC39" s="86"/>
      <c r="AD39" s="358">
        <f t="shared" si="0"/>
        <v>0</v>
      </c>
      <c r="AE39" s="378"/>
      <c r="AF39" s="379">
        <f t="shared" si="1"/>
      </c>
      <c r="AG39" s="87">
        <f>IF(AE39="","",RANK(AF39,$AF$6:$AF40,1))</f>
      </c>
      <c r="AH39" s="88"/>
      <c r="AI39" s="82"/>
      <c r="AJ39" s="82"/>
      <c r="AK39" s="236"/>
      <c r="AL39" s="236"/>
      <c r="AM39" s="236"/>
      <c r="AN39" s="82"/>
      <c r="AO39" s="82"/>
      <c r="AP39" s="326"/>
      <c r="AQ39" s="82"/>
      <c r="AR39" s="236"/>
      <c r="AS39" s="82"/>
      <c r="AT39" s="82"/>
      <c r="AU39" s="326"/>
      <c r="AV39" s="236"/>
      <c r="AW39" s="236"/>
      <c r="AX39" s="236"/>
      <c r="AY39" s="324"/>
      <c r="AZ39" s="324"/>
      <c r="BA39" s="324"/>
      <c r="BB39" s="324"/>
      <c r="BC39" s="324"/>
      <c r="BD39" s="324"/>
      <c r="BE39" s="324"/>
      <c r="BF39" s="63"/>
      <c r="BG39" s="63"/>
      <c r="BH39" s="374">
        <f t="shared" si="2"/>
        <v>0</v>
      </c>
      <c r="BI39" s="375"/>
      <c r="BJ39" s="89">
        <f t="shared" si="3"/>
      </c>
      <c r="BK39" s="376">
        <f>IF(BI39="","",RANK(BJ39,$BJ$6:$BJ40,1))</f>
      </c>
      <c r="BL39" s="373">
        <f t="shared" si="4"/>
      </c>
      <c r="BM39" s="377">
        <f>IF(BL39="","",RANK(BL39,$BL$6:$BL40,1))</f>
      </c>
    </row>
    <row r="40" spans="1:65" ht="15" customHeight="1" thickBot="1">
      <c r="A40" s="275"/>
      <c r="B40" s="331"/>
      <c r="C40" s="330"/>
      <c r="D40" s="237"/>
      <c r="E40" s="92"/>
      <c r="F40" s="92"/>
      <c r="G40" s="237"/>
      <c r="H40" s="92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331"/>
      <c r="T40" s="331"/>
      <c r="U40" s="331"/>
      <c r="V40" s="331"/>
      <c r="W40" s="331"/>
      <c r="X40" s="331"/>
      <c r="Y40" s="331"/>
      <c r="Z40" s="331"/>
      <c r="AA40" s="331"/>
      <c r="AB40" s="90"/>
      <c r="AC40" s="96"/>
      <c r="AD40" s="97">
        <f t="shared" si="0"/>
        <v>0</v>
      </c>
      <c r="AE40" s="333"/>
      <c r="AF40" s="99">
        <f t="shared" si="1"/>
      </c>
      <c r="AG40" s="100">
        <f>IF(AE40="","",RANK(AF40,$AF$6:$AF40,1))</f>
      </c>
      <c r="AH40" s="101"/>
      <c r="AI40" s="92"/>
      <c r="AJ40" s="92"/>
      <c r="AK40" s="237"/>
      <c r="AL40" s="237"/>
      <c r="AM40" s="237"/>
      <c r="AN40" s="92"/>
      <c r="AO40" s="92"/>
      <c r="AP40" s="335"/>
      <c r="AQ40" s="92"/>
      <c r="AR40" s="237"/>
      <c r="AS40" s="92"/>
      <c r="AT40" s="92"/>
      <c r="AU40" s="335"/>
      <c r="AV40" s="237"/>
      <c r="AW40" s="237"/>
      <c r="AX40" s="237"/>
      <c r="AY40" s="331"/>
      <c r="AZ40" s="331"/>
      <c r="BA40" s="331"/>
      <c r="BB40" s="331"/>
      <c r="BC40" s="331"/>
      <c r="BD40" s="331"/>
      <c r="BE40" s="331"/>
      <c r="BF40" s="90"/>
      <c r="BG40" s="90"/>
      <c r="BH40" s="102">
        <f t="shared" si="2"/>
        <v>0</v>
      </c>
      <c r="BI40" s="334"/>
      <c r="BJ40" s="103">
        <f t="shared" si="3"/>
      </c>
      <c r="BK40" s="104">
        <f>IF(BI40="","",RANK(BJ40,$BJ$6:$BJ40,1))</f>
      </c>
      <c r="BL40" s="105">
        <f t="shared" si="4"/>
      </c>
      <c r="BM40" s="106">
        <f>IF(BL40="","",RANK(BL40,$BL$6:$BL40,1))</f>
      </c>
    </row>
    <row r="41" spans="4:32" ht="9.75" customHeight="1">
      <c r="D41" s="22"/>
      <c r="E41" s="20"/>
      <c r="J41" s="2"/>
      <c r="K41" s="2"/>
      <c r="L41" s="2"/>
      <c r="M41" s="2"/>
      <c r="N41" s="2"/>
      <c r="O41" s="2"/>
      <c r="AD41" s="23"/>
      <c r="AE41" s="11"/>
      <c r="AF41" s="10"/>
    </row>
    <row r="42" spans="3:33" s="12" customFormat="1" ht="9.75" customHeight="1">
      <c r="C42" s="277"/>
      <c r="AD42" s="23"/>
      <c r="AE42" s="11"/>
      <c r="AF42" s="10"/>
      <c r="AG42" s="23"/>
    </row>
    <row r="43" ht="9.75" customHeight="1">
      <c r="AI43" s="24"/>
    </row>
    <row r="44" spans="35:36" ht="9.75" customHeight="1">
      <c r="AI44" s="24"/>
      <c r="AJ44" s="12"/>
    </row>
    <row r="45" spans="35:36" ht="9.75" customHeight="1">
      <c r="AI45" s="24"/>
      <c r="AJ45" s="12"/>
    </row>
    <row r="46" spans="35:36" ht="9.75" customHeight="1">
      <c r="AI46" s="27"/>
      <c r="AJ46" s="12"/>
    </row>
    <row r="47" spans="35:36" ht="9.75" customHeight="1">
      <c r="AI47" s="27"/>
      <c r="AJ47" s="12"/>
    </row>
    <row r="48" spans="35:36" ht="9.75" customHeight="1">
      <c r="AI48" s="27"/>
      <c r="AJ48" s="12"/>
    </row>
    <row r="49" ht="9.75" customHeight="1">
      <c r="AI49" s="27"/>
    </row>
    <row r="50" ht="9.75" customHeight="1">
      <c r="AI50" s="27"/>
    </row>
    <row r="51" ht="9.75" customHeight="1">
      <c r="AI51" s="27"/>
    </row>
    <row r="52" ht="9.75" customHeight="1">
      <c r="AI52" s="27"/>
    </row>
    <row r="53" ht="9.75" customHeight="1">
      <c r="AI53" s="27"/>
    </row>
    <row r="54" ht="9.75" customHeight="1">
      <c r="AI54" s="27"/>
    </row>
    <row r="55" ht="9.75" customHeight="1">
      <c r="AI55" s="27"/>
    </row>
    <row r="56" ht="9.75" customHeight="1">
      <c r="AI56" s="27"/>
    </row>
    <row r="57" ht="9.75" customHeight="1">
      <c r="AI57" s="27"/>
    </row>
    <row r="58" ht="9.75" customHeight="1">
      <c r="AI58" s="27"/>
    </row>
    <row r="59" ht="9.75" customHeight="1">
      <c r="AI59" s="27"/>
    </row>
    <row r="60" spans="2:35" ht="9.75" customHeight="1">
      <c r="B60" s="28"/>
      <c r="C60" s="279"/>
      <c r="D60" s="22"/>
      <c r="E60" s="20"/>
      <c r="I60" s="4"/>
      <c r="J60" s="6"/>
      <c r="N60" s="4"/>
      <c r="AD60" s="23"/>
      <c r="AE60" s="10"/>
      <c r="AF60" s="10"/>
      <c r="AH60" s="29"/>
      <c r="AI60" s="27"/>
    </row>
    <row r="61" spans="4:35" ht="9.75" customHeight="1">
      <c r="D61" s="22"/>
      <c r="E61" s="20"/>
      <c r="I61" s="4"/>
      <c r="J61" s="6"/>
      <c r="N61" s="4"/>
      <c r="AD61" s="23"/>
      <c r="AE61" s="10"/>
      <c r="AF61" s="10"/>
      <c r="AH61" s="29"/>
      <c r="AI61" s="27"/>
    </row>
    <row r="62" spans="2:35" ht="9.75" customHeight="1">
      <c r="B62" s="28"/>
      <c r="C62" s="279"/>
      <c r="D62" s="22"/>
      <c r="E62" s="20"/>
      <c r="I62" s="4"/>
      <c r="J62" s="6"/>
      <c r="N62" s="4"/>
      <c r="AD62" s="23"/>
      <c r="AE62" s="10"/>
      <c r="AF62" s="10"/>
      <c r="AH62" s="29"/>
      <c r="AI62" s="27"/>
    </row>
    <row r="63" spans="2:35" ht="9.75" customHeight="1">
      <c r="B63" s="12"/>
      <c r="C63" s="277"/>
      <c r="D63" s="22"/>
      <c r="E63" s="20"/>
      <c r="I63" s="4"/>
      <c r="J63" s="6"/>
      <c r="N63" s="4"/>
      <c r="AD63" s="23"/>
      <c r="AE63" s="10"/>
      <c r="AF63" s="10"/>
      <c r="AH63" s="29"/>
      <c r="AI63" s="27"/>
    </row>
    <row r="64" spans="2:34" ht="9.75" customHeight="1">
      <c r="B64" s="12"/>
      <c r="C64" s="277"/>
      <c r="D64" s="22"/>
      <c r="E64" s="20"/>
      <c r="I64" s="22"/>
      <c r="J64" s="20"/>
      <c r="N64" s="4"/>
      <c r="O64" s="17"/>
      <c r="AD64" s="23"/>
      <c r="AE64" s="10"/>
      <c r="AF64" s="10"/>
      <c r="AH64" s="29"/>
    </row>
    <row r="65" spans="2:34" ht="9.75" customHeight="1">
      <c r="B65" s="12"/>
      <c r="C65" s="277"/>
      <c r="D65" s="22"/>
      <c r="E65" s="20"/>
      <c r="I65" s="22"/>
      <c r="J65" s="20"/>
      <c r="N65" s="4"/>
      <c r="AD65" s="23"/>
      <c r="AE65" s="10"/>
      <c r="AF65" s="10"/>
      <c r="AH65" s="29"/>
    </row>
    <row r="66" spans="4:34" ht="9.75" customHeight="1">
      <c r="D66" s="22"/>
      <c r="E66" s="20"/>
      <c r="I66" s="22"/>
      <c r="J66" s="20"/>
      <c r="N66" s="4"/>
      <c r="O66" s="17"/>
      <c r="AD66" s="23"/>
      <c r="AE66" s="10"/>
      <c r="AF66" s="10"/>
      <c r="AH66" s="29"/>
    </row>
    <row r="67" spans="4:34" ht="9.75" customHeight="1">
      <c r="D67" s="22"/>
      <c r="E67" s="20"/>
      <c r="I67" s="22"/>
      <c r="J67" s="20"/>
      <c r="N67" s="4"/>
      <c r="AD67" s="23"/>
      <c r="AE67" s="10"/>
      <c r="AF67" s="10"/>
      <c r="AH67" s="29"/>
    </row>
    <row r="68" spans="2:34" ht="9.75" customHeight="1">
      <c r="B68" s="12"/>
      <c r="C68" s="277"/>
      <c r="D68" s="22"/>
      <c r="E68" s="20"/>
      <c r="I68" s="22"/>
      <c r="J68" s="20"/>
      <c r="N68" s="4"/>
      <c r="AD68" s="23"/>
      <c r="AE68" s="10"/>
      <c r="AF68" s="10"/>
      <c r="AH68" s="29"/>
    </row>
    <row r="69" spans="2:34" ht="9.75" customHeight="1">
      <c r="B69" s="12"/>
      <c r="C69" s="277"/>
      <c r="D69" s="22"/>
      <c r="E69" s="20"/>
      <c r="I69" s="22"/>
      <c r="J69" s="20"/>
      <c r="N69" s="4"/>
      <c r="O69" s="17"/>
      <c r="AD69" s="23"/>
      <c r="AE69" s="10"/>
      <c r="AF69" s="10"/>
      <c r="AH69" s="29"/>
    </row>
    <row r="70" spans="4:34" ht="9.75" customHeight="1">
      <c r="D70" s="22"/>
      <c r="E70" s="20"/>
      <c r="I70" s="22"/>
      <c r="J70" s="20"/>
      <c r="N70" s="4"/>
      <c r="AD70" s="23"/>
      <c r="AE70" s="10"/>
      <c r="AF70" s="10"/>
      <c r="AH70" s="29"/>
    </row>
    <row r="71" spans="2:34" ht="9.75" customHeight="1">
      <c r="B71" s="12"/>
      <c r="C71" s="277"/>
      <c r="D71" s="22"/>
      <c r="E71" s="20"/>
      <c r="I71" s="22"/>
      <c r="J71" s="20"/>
      <c r="N71" s="4"/>
      <c r="AD71" s="23"/>
      <c r="AE71" s="10"/>
      <c r="AF71" s="10"/>
      <c r="AH71" s="29"/>
    </row>
    <row r="72" spans="2:34" ht="9.75" customHeight="1">
      <c r="B72" s="28"/>
      <c r="C72" s="279"/>
      <c r="D72" s="22"/>
      <c r="E72" s="20"/>
      <c r="I72" s="22"/>
      <c r="J72" s="20"/>
      <c r="N72" s="4"/>
      <c r="AE72" s="10"/>
      <c r="AF72" s="10"/>
      <c r="AG72" s="23"/>
      <c r="AH72" s="30"/>
    </row>
    <row r="73" spans="4:34" ht="9.75" customHeight="1">
      <c r="D73" s="22"/>
      <c r="E73" s="20"/>
      <c r="I73" s="22"/>
      <c r="J73" s="20"/>
      <c r="N73" s="4"/>
      <c r="AE73" s="10"/>
      <c r="AF73" s="10"/>
      <c r="AG73" s="23"/>
      <c r="AH73" s="30"/>
    </row>
    <row r="74" spans="5:34" ht="9.75" customHeight="1">
      <c r="E74" s="2"/>
      <c r="F74" s="5"/>
      <c r="H74" s="5"/>
      <c r="J74" s="2"/>
      <c r="K74" s="5"/>
      <c r="M74" s="5"/>
      <c r="AE74" s="10"/>
      <c r="AF74" s="10"/>
      <c r="AG74" s="23"/>
      <c r="AH74" s="30"/>
    </row>
    <row r="75" spans="5:34" ht="9.75" customHeight="1">
      <c r="E75" s="2"/>
      <c r="F75" s="5"/>
      <c r="H75" s="5"/>
      <c r="J75" s="2"/>
      <c r="K75" s="5"/>
      <c r="M75" s="5"/>
      <c r="AE75" s="10"/>
      <c r="AF75" s="10"/>
      <c r="AG75" s="23"/>
      <c r="AH75" s="30"/>
    </row>
    <row r="76" spans="5:34" ht="9.75" customHeight="1">
      <c r="E76" s="2"/>
      <c r="F76" s="5"/>
      <c r="H76" s="5"/>
      <c r="J76" s="2"/>
      <c r="K76" s="5"/>
      <c r="M76" s="5"/>
      <c r="AE76" s="10"/>
      <c r="AF76" s="10"/>
      <c r="AG76" s="23"/>
      <c r="AH76" s="30"/>
    </row>
    <row r="77" spans="5:34" ht="11.25" customHeight="1">
      <c r="E77" s="2"/>
      <c r="F77" s="5"/>
      <c r="H77" s="5"/>
      <c r="J77" s="2"/>
      <c r="K77" s="5"/>
      <c r="M77" s="5"/>
      <c r="AE77" s="10"/>
      <c r="AF77" s="10"/>
      <c r="AG77" s="23"/>
      <c r="AH77" s="30"/>
    </row>
    <row r="78" spans="5:34" ht="11.25" customHeight="1">
      <c r="E78" s="2"/>
      <c r="F78" s="5"/>
      <c r="H78" s="5"/>
      <c r="J78" s="2"/>
      <c r="K78" s="5"/>
      <c r="M78" s="5"/>
      <c r="AE78" s="10"/>
      <c r="AF78" s="10"/>
      <c r="AG78" s="23"/>
      <c r="AH78" s="30"/>
    </row>
    <row r="79" spans="5:34" ht="11.25" customHeight="1">
      <c r="E79" s="2"/>
      <c r="F79" s="5"/>
      <c r="H79" s="5"/>
      <c r="J79" s="2"/>
      <c r="K79" s="5"/>
      <c r="M79" s="5"/>
      <c r="AE79" s="10"/>
      <c r="AF79" s="10"/>
      <c r="AG79" s="23"/>
      <c r="AH79" s="30"/>
    </row>
    <row r="80" spans="5:34" ht="11.25" customHeight="1">
      <c r="E80" s="2"/>
      <c r="F80" s="5"/>
      <c r="H80" s="5"/>
      <c r="J80" s="2"/>
      <c r="K80" s="5"/>
      <c r="M80" s="5"/>
      <c r="AE80" s="10"/>
      <c r="AF80" s="10"/>
      <c r="AG80" s="23"/>
      <c r="AH80" s="30"/>
    </row>
    <row r="81" spans="5:34" s="1" customFormat="1" ht="11.25" customHeight="1">
      <c r="E81" s="2"/>
      <c r="F81" s="5"/>
      <c r="G81" s="5"/>
      <c r="H81" s="5"/>
      <c r="I81" s="2"/>
      <c r="J81" s="2"/>
      <c r="K81" s="5"/>
      <c r="L81" s="5"/>
      <c r="M81" s="5"/>
      <c r="N81" s="5"/>
      <c r="O81" s="6"/>
      <c r="P81" s="2"/>
      <c r="Q81" s="2"/>
      <c r="R81" s="2"/>
      <c r="AD81" s="7"/>
      <c r="AE81" s="10"/>
      <c r="AF81" s="10"/>
      <c r="AG81" s="23"/>
      <c r="AH81" s="30"/>
    </row>
    <row r="82" spans="5:34" s="1" customFormat="1" ht="11.25" customHeight="1">
      <c r="E82" s="2"/>
      <c r="F82" s="5"/>
      <c r="G82" s="5"/>
      <c r="H82" s="5"/>
      <c r="I82" s="2"/>
      <c r="J82" s="2"/>
      <c r="K82" s="5"/>
      <c r="L82" s="5"/>
      <c r="M82" s="5"/>
      <c r="N82" s="5"/>
      <c r="O82" s="6"/>
      <c r="P82" s="2"/>
      <c r="Q82" s="2"/>
      <c r="R82" s="2"/>
      <c r="AD82" s="7"/>
      <c r="AE82" s="10"/>
      <c r="AF82" s="10"/>
      <c r="AG82" s="23"/>
      <c r="AH82" s="30"/>
    </row>
    <row r="83" spans="5:34" s="1" customFormat="1" ht="11.25" customHeight="1">
      <c r="E83" s="2"/>
      <c r="F83" s="5"/>
      <c r="G83" s="5"/>
      <c r="H83" s="5"/>
      <c r="I83" s="2"/>
      <c r="J83" s="2"/>
      <c r="K83" s="5"/>
      <c r="L83" s="5"/>
      <c r="M83" s="5"/>
      <c r="N83" s="5"/>
      <c r="O83" s="6"/>
      <c r="P83" s="2"/>
      <c r="Q83" s="2"/>
      <c r="R83" s="2"/>
      <c r="AD83" s="7"/>
      <c r="AE83" s="10"/>
      <c r="AF83" s="10"/>
      <c r="AG83" s="23"/>
      <c r="AH83" s="30"/>
    </row>
    <row r="84" spans="5:34" s="1" customFormat="1" ht="11.25" customHeight="1">
      <c r="E84" s="2"/>
      <c r="F84" s="5"/>
      <c r="G84" s="5"/>
      <c r="H84" s="5"/>
      <c r="I84" s="2"/>
      <c r="J84" s="2"/>
      <c r="K84" s="5"/>
      <c r="L84" s="5"/>
      <c r="M84" s="5"/>
      <c r="N84" s="5"/>
      <c r="O84" s="6"/>
      <c r="P84" s="2"/>
      <c r="Q84" s="2"/>
      <c r="R84" s="2"/>
      <c r="AD84" s="7"/>
      <c r="AE84" s="10"/>
      <c r="AF84" s="10"/>
      <c r="AG84" s="23"/>
      <c r="AH84" s="30"/>
    </row>
    <row r="85" spans="5:33" s="1" customFormat="1" ht="11.25" customHeight="1">
      <c r="E85" s="2"/>
      <c r="F85" s="5"/>
      <c r="G85" s="5"/>
      <c r="H85" s="5"/>
      <c r="I85" s="2"/>
      <c r="J85" s="2"/>
      <c r="K85" s="5"/>
      <c r="L85" s="5"/>
      <c r="M85" s="5"/>
      <c r="N85" s="5"/>
      <c r="O85" s="6"/>
      <c r="P85" s="2"/>
      <c r="Q85" s="2"/>
      <c r="R85" s="2"/>
      <c r="AD85" s="7"/>
      <c r="AE85" s="8"/>
      <c r="AF85" s="8"/>
      <c r="AG85" s="9"/>
    </row>
    <row r="86" spans="5:33" s="1" customFormat="1" ht="11.25" customHeight="1">
      <c r="E86" s="2"/>
      <c r="F86" s="5"/>
      <c r="G86" s="5"/>
      <c r="H86" s="5"/>
      <c r="I86" s="2"/>
      <c r="J86" s="2"/>
      <c r="K86" s="5"/>
      <c r="L86" s="5"/>
      <c r="M86" s="5"/>
      <c r="N86" s="5"/>
      <c r="O86" s="6"/>
      <c r="P86" s="2"/>
      <c r="Q86" s="2"/>
      <c r="R86" s="2"/>
      <c r="AD86" s="7"/>
      <c r="AE86" s="8"/>
      <c r="AF86" s="8"/>
      <c r="AG86" s="9"/>
    </row>
    <row r="87" spans="5:33" s="1" customFormat="1" ht="11.25" customHeight="1">
      <c r="E87" s="2"/>
      <c r="F87" s="5"/>
      <c r="G87" s="5"/>
      <c r="H87" s="5"/>
      <c r="I87" s="2"/>
      <c r="J87" s="2"/>
      <c r="K87" s="5"/>
      <c r="L87" s="5"/>
      <c r="M87" s="5"/>
      <c r="N87" s="5"/>
      <c r="O87" s="6"/>
      <c r="P87" s="2"/>
      <c r="Q87" s="2"/>
      <c r="R87" s="2"/>
      <c r="AD87" s="7"/>
      <c r="AE87" s="8"/>
      <c r="AF87" s="8"/>
      <c r="AG87" s="9"/>
    </row>
    <row r="88" spans="5:33" s="1" customFormat="1" ht="11.25" customHeight="1">
      <c r="E88" s="2"/>
      <c r="F88" s="5"/>
      <c r="G88" s="5"/>
      <c r="H88" s="5"/>
      <c r="I88" s="2"/>
      <c r="J88" s="2"/>
      <c r="K88" s="5"/>
      <c r="L88" s="5"/>
      <c r="M88" s="5"/>
      <c r="N88" s="5"/>
      <c r="O88" s="6"/>
      <c r="P88" s="2"/>
      <c r="Q88" s="2"/>
      <c r="R88" s="2"/>
      <c r="AD88" s="7"/>
      <c r="AE88" s="8"/>
      <c r="AF88" s="8"/>
      <c r="AG88" s="9"/>
    </row>
    <row r="89" spans="5:33" s="1" customFormat="1" ht="11.25" customHeight="1">
      <c r="E89" s="2"/>
      <c r="F89" s="5"/>
      <c r="G89" s="5"/>
      <c r="H89" s="5"/>
      <c r="I89" s="2"/>
      <c r="J89" s="2"/>
      <c r="K89" s="5"/>
      <c r="L89" s="5"/>
      <c r="M89" s="5"/>
      <c r="N89" s="5"/>
      <c r="O89" s="6"/>
      <c r="P89" s="2"/>
      <c r="Q89" s="2"/>
      <c r="R89" s="2"/>
      <c r="AD89" s="7"/>
      <c r="AE89" s="8"/>
      <c r="AF89" s="8"/>
      <c r="AG89" s="9"/>
    </row>
    <row r="90" spans="5:33" s="1" customFormat="1" ht="11.25" customHeight="1">
      <c r="E90" s="2"/>
      <c r="F90" s="5"/>
      <c r="G90" s="5"/>
      <c r="H90" s="5"/>
      <c r="I90" s="2"/>
      <c r="J90" s="2"/>
      <c r="K90" s="5"/>
      <c r="L90" s="5"/>
      <c r="M90" s="5"/>
      <c r="N90" s="5"/>
      <c r="O90" s="6"/>
      <c r="P90" s="2"/>
      <c r="Q90" s="2"/>
      <c r="R90" s="2"/>
      <c r="AD90" s="7"/>
      <c r="AE90" s="8"/>
      <c r="AF90" s="8"/>
      <c r="AG90" s="9"/>
    </row>
    <row r="91" spans="5:33" s="1" customFormat="1" ht="11.25" customHeight="1">
      <c r="E91" s="2"/>
      <c r="F91" s="5"/>
      <c r="G91" s="5"/>
      <c r="H91" s="5"/>
      <c r="I91" s="2"/>
      <c r="J91" s="2"/>
      <c r="K91" s="5"/>
      <c r="L91" s="5"/>
      <c r="M91" s="5"/>
      <c r="N91" s="5"/>
      <c r="O91" s="6"/>
      <c r="P91" s="2"/>
      <c r="Q91" s="2"/>
      <c r="R91" s="2"/>
      <c r="AD91" s="7"/>
      <c r="AE91" s="8"/>
      <c r="AF91" s="8"/>
      <c r="AG91" s="9"/>
    </row>
    <row r="92" spans="5:33" s="1" customFormat="1" ht="11.25" customHeight="1">
      <c r="E92" s="2"/>
      <c r="F92" s="5"/>
      <c r="G92" s="5"/>
      <c r="H92" s="5"/>
      <c r="I92" s="2"/>
      <c r="J92" s="2"/>
      <c r="K92" s="5"/>
      <c r="L92" s="5"/>
      <c r="M92" s="5"/>
      <c r="N92" s="5"/>
      <c r="O92" s="6"/>
      <c r="P92" s="2"/>
      <c r="Q92" s="2"/>
      <c r="R92" s="2"/>
      <c r="AD92" s="7"/>
      <c r="AE92" s="8"/>
      <c r="AF92" s="8"/>
      <c r="AG92" s="9"/>
    </row>
    <row r="93" spans="5:33" s="1" customFormat="1" ht="11.25" customHeight="1">
      <c r="E93" s="2"/>
      <c r="F93" s="5"/>
      <c r="G93" s="5"/>
      <c r="H93" s="5"/>
      <c r="I93" s="2"/>
      <c r="J93" s="2"/>
      <c r="K93" s="5"/>
      <c r="L93" s="5"/>
      <c r="M93" s="5"/>
      <c r="N93" s="5"/>
      <c r="O93" s="6"/>
      <c r="P93" s="2"/>
      <c r="Q93" s="2"/>
      <c r="R93" s="2"/>
      <c r="AD93" s="7"/>
      <c r="AE93" s="8"/>
      <c r="AF93" s="8"/>
      <c r="AG93" s="9"/>
    </row>
    <row r="94" spans="5:33" s="1" customFormat="1" ht="11.25" customHeight="1">
      <c r="E94" s="2"/>
      <c r="F94" s="5"/>
      <c r="G94" s="5"/>
      <c r="H94" s="5"/>
      <c r="I94" s="2"/>
      <c r="J94" s="2"/>
      <c r="K94" s="5"/>
      <c r="L94" s="5"/>
      <c r="M94" s="5"/>
      <c r="N94" s="5"/>
      <c r="O94" s="6"/>
      <c r="P94" s="2"/>
      <c r="Q94" s="2"/>
      <c r="R94" s="2"/>
      <c r="AD94" s="7"/>
      <c r="AE94" s="8"/>
      <c r="AF94" s="8"/>
      <c r="AG94" s="9"/>
    </row>
    <row r="95" spans="5:33" s="1" customFormat="1" ht="11.25" customHeight="1">
      <c r="E95" s="2"/>
      <c r="F95" s="5"/>
      <c r="G95" s="5"/>
      <c r="H95" s="5"/>
      <c r="I95" s="2"/>
      <c r="J95" s="2"/>
      <c r="K95" s="5"/>
      <c r="L95" s="5"/>
      <c r="M95" s="5"/>
      <c r="N95" s="5"/>
      <c r="O95" s="6"/>
      <c r="P95" s="2"/>
      <c r="Q95" s="2"/>
      <c r="R95" s="2"/>
      <c r="AD95" s="7"/>
      <c r="AE95" s="8"/>
      <c r="AF95" s="8"/>
      <c r="AG95" s="9"/>
    </row>
    <row r="96" spans="5:33" s="1" customFormat="1" ht="11.25" customHeight="1">
      <c r="E96" s="2"/>
      <c r="F96" s="5"/>
      <c r="G96" s="5"/>
      <c r="H96" s="5"/>
      <c r="I96" s="2"/>
      <c r="J96" s="2"/>
      <c r="K96" s="5"/>
      <c r="L96" s="5"/>
      <c r="M96" s="5"/>
      <c r="N96" s="5"/>
      <c r="O96" s="6"/>
      <c r="P96" s="2"/>
      <c r="Q96" s="2"/>
      <c r="R96" s="2"/>
      <c r="AD96" s="7"/>
      <c r="AE96" s="8"/>
      <c r="AF96" s="8"/>
      <c r="AG96" s="9"/>
    </row>
    <row r="97" spans="5:13" ht="11.25" customHeight="1">
      <c r="E97" s="2"/>
      <c r="F97" s="5"/>
      <c r="H97" s="5"/>
      <c r="J97" s="2"/>
      <c r="K97" s="5"/>
      <c r="M97" s="5"/>
    </row>
    <row r="98" spans="5:33" ht="11.25" customHeight="1">
      <c r="E98" s="2"/>
      <c r="F98" s="5"/>
      <c r="H98" s="5"/>
      <c r="J98" s="2"/>
      <c r="K98" s="5"/>
      <c r="M98" s="5"/>
      <c r="O98" s="1"/>
      <c r="P98" s="1"/>
      <c r="Q98" s="1"/>
      <c r="R98" s="1"/>
      <c r="AD98" s="1"/>
      <c r="AE98" s="1"/>
      <c r="AF98" s="1"/>
      <c r="AG98" s="1"/>
    </row>
    <row r="99" spans="5:33" ht="11.25" customHeight="1">
      <c r="E99" s="2"/>
      <c r="F99" s="5"/>
      <c r="H99" s="5"/>
      <c r="J99" s="2"/>
      <c r="K99" s="5"/>
      <c r="M99" s="5"/>
      <c r="O99" s="1"/>
      <c r="P99" s="1"/>
      <c r="Q99" s="1"/>
      <c r="R99" s="1"/>
      <c r="AD99" s="1"/>
      <c r="AE99" s="1"/>
      <c r="AF99" s="1"/>
      <c r="AG99" s="1"/>
    </row>
    <row r="100" spans="5:33" ht="11.25" customHeight="1">
      <c r="E100" s="2"/>
      <c r="F100" s="5"/>
      <c r="H100" s="5"/>
      <c r="J100" s="2"/>
      <c r="K100" s="5"/>
      <c r="M100" s="5"/>
      <c r="O100" s="1"/>
      <c r="P100" s="1"/>
      <c r="Q100" s="1"/>
      <c r="R100" s="1"/>
      <c r="AD100" s="1"/>
      <c r="AE100" s="1"/>
      <c r="AF100" s="1"/>
      <c r="AG100" s="1"/>
    </row>
    <row r="101" spans="5:33" ht="11.25" customHeight="1">
      <c r="E101" s="2"/>
      <c r="F101" s="5"/>
      <c r="H101" s="5"/>
      <c r="J101" s="2"/>
      <c r="K101" s="5"/>
      <c r="M101" s="5"/>
      <c r="O101" s="1"/>
      <c r="P101" s="1"/>
      <c r="Q101" s="1"/>
      <c r="R101" s="1"/>
      <c r="AD101" s="1"/>
      <c r="AE101" s="1"/>
      <c r="AF101" s="1"/>
      <c r="AG101" s="1"/>
    </row>
    <row r="102" spans="5:33" ht="11.25" customHeight="1">
      <c r="E102" s="2"/>
      <c r="F102" s="5"/>
      <c r="H102" s="5"/>
      <c r="J102" s="2"/>
      <c r="K102" s="5"/>
      <c r="M102" s="5"/>
      <c r="O102" s="1"/>
      <c r="P102" s="1"/>
      <c r="Q102" s="1"/>
      <c r="R102" s="1"/>
      <c r="AD102" s="1"/>
      <c r="AE102" s="1"/>
      <c r="AF102" s="1"/>
      <c r="AG102" s="1"/>
    </row>
    <row r="103" spans="5:33" ht="11.25" customHeight="1">
      <c r="E103" s="2"/>
      <c r="F103" s="5"/>
      <c r="H103" s="5"/>
      <c r="J103" s="2"/>
      <c r="K103" s="5"/>
      <c r="M103" s="5"/>
      <c r="O103" s="1"/>
      <c r="P103" s="1"/>
      <c r="Q103" s="1"/>
      <c r="R103" s="1"/>
      <c r="AD103" s="1"/>
      <c r="AE103" s="1"/>
      <c r="AF103" s="1"/>
      <c r="AG103" s="1"/>
    </row>
    <row r="104" spans="5:33" ht="11.25" customHeight="1">
      <c r="E104" s="2"/>
      <c r="F104" s="5"/>
      <c r="H104" s="5"/>
      <c r="J104" s="2"/>
      <c r="K104" s="5"/>
      <c r="M104" s="5"/>
      <c r="O104" s="1"/>
      <c r="P104" s="1"/>
      <c r="Q104" s="1"/>
      <c r="R104" s="1"/>
      <c r="AD104" s="1"/>
      <c r="AE104" s="1"/>
      <c r="AF104" s="1"/>
      <c r="AG104" s="1"/>
    </row>
    <row r="105" spans="5:33" ht="11.25" customHeight="1">
      <c r="E105" s="2"/>
      <c r="F105" s="5"/>
      <c r="H105" s="5"/>
      <c r="J105" s="2"/>
      <c r="K105" s="5"/>
      <c r="M105" s="5"/>
      <c r="O105" s="1"/>
      <c r="P105" s="1"/>
      <c r="Q105" s="1"/>
      <c r="R105" s="1"/>
      <c r="AD105" s="1"/>
      <c r="AE105" s="1"/>
      <c r="AF105" s="1"/>
      <c r="AG105" s="1"/>
    </row>
    <row r="106" spans="5:33" ht="11.25" customHeight="1">
      <c r="E106" s="2"/>
      <c r="F106" s="5"/>
      <c r="H106" s="5"/>
      <c r="J106" s="2"/>
      <c r="K106" s="5"/>
      <c r="M106" s="5"/>
      <c r="O106" s="1"/>
      <c r="P106" s="1"/>
      <c r="Q106" s="1"/>
      <c r="R106" s="1"/>
      <c r="AD106" s="1"/>
      <c r="AE106" s="1"/>
      <c r="AF106" s="1"/>
      <c r="AG106" s="1"/>
    </row>
    <row r="107" spans="5:33" ht="11.25" customHeight="1">
      <c r="E107" s="2"/>
      <c r="F107" s="5"/>
      <c r="H107" s="5"/>
      <c r="J107" s="2"/>
      <c r="K107" s="5"/>
      <c r="M107" s="5"/>
      <c r="O107" s="1"/>
      <c r="P107" s="1"/>
      <c r="Q107" s="1"/>
      <c r="R107" s="1"/>
      <c r="AD107" s="1"/>
      <c r="AE107" s="1"/>
      <c r="AF107" s="1"/>
      <c r="AG107" s="1"/>
    </row>
    <row r="108" spans="2:33" ht="11.25" customHeight="1">
      <c r="B108" s="28"/>
      <c r="C108" s="279"/>
      <c r="D108" s="22"/>
      <c r="E108" s="20"/>
      <c r="I108" s="22"/>
      <c r="J108" s="20"/>
      <c r="N108" s="4"/>
      <c r="O108" s="1"/>
      <c r="P108" s="1"/>
      <c r="Q108" s="1"/>
      <c r="R108" s="1"/>
      <c r="AD108" s="1"/>
      <c r="AE108" s="1"/>
      <c r="AF108" s="1"/>
      <c r="AG108" s="1"/>
    </row>
    <row r="109" spans="2:33" ht="11.25" customHeight="1">
      <c r="B109" s="28"/>
      <c r="C109" s="279"/>
      <c r="D109" s="22"/>
      <c r="E109" s="20"/>
      <c r="I109" s="22"/>
      <c r="J109" s="20"/>
      <c r="N109" s="4"/>
      <c r="O109" s="1"/>
      <c r="P109" s="1"/>
      <c r="Q109" s="1"/>
      <c r="R109" s="1"/>
      <c r="AD109" s="1"/>
      <c r="AE109" s="1"/>
      <c r="AF109" s="1"/>
      <c r="AG109" s="1"/>
    </row>
  </sheetData>
  <sheetProtection/>
  <mergeCells count="4">
    <mergeCell ref="AG1:AG4"/>
    <mergeCell ref="BK1:BK4"/>
    <mergeCell ref="D2:AC4"/>
    <mergeCell ref="AH2:BG4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73" r:id="rId1"/>
  <headerFooter alignWithMargins="0">
    <oddHeader>&amp;C&amp;"Arial,Cursief"&amp;12Minimarathon De Kroo
28 november 2015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zoomScale="90" zoomScaleNormal="90" zoomScalePageLayoutView="0" workbookViewId="0" topLeftCell="A1">
      <selection activeCell="AF25" sqref="AF25"/>
    </sheetView>
  </sheetViews>
  <sheetFormatPr defaultColWidth="9.140625" defaultRowHeight="11.25" customHeight="1"/>
  <cols>
    <col min="1" max="1" width="18.7109375" style="1" bestFit="1" customWidth="1"/>
    <col min="2" max="2" width="2.8515625" style="2" customWidth="1"/>
    <col min="3" max="3" width="2.8515625" style="3" customWidth="1"/>
    <col min="4" max="4" width="2.8515625" style="4" customWidth="1"/>
    <col min="5" max="5" width="2.8515625" style="5" customWidth="1"/>
    <col min="6" max="6" width="2.8515625" style="4" customWidth="1"/>
    <col min="7" max="7" width="2.8515625" style="2" customWidth="1"/>
    <col min="8" max="8" width="2.8515625" style="3" customWidth="1"/>
    <col min="9" max="9" width="2.8515625" style="4" customWidth="1"/>
    <col min="10" max="10" width="2.8515625" style="5" customWidth="1"/>
    <col min="11" max="11" width="2.8515625" style="4" customWidth="1"/>
    <col min="12" max="12" width="2.8515625" style="5" customWidth="1"/>
    <col min="13" max="13" width="2.8515625" style="6" customWidth="1"/>
    <col min="14" max="16" width="2.8515625" style="2" customWidth="1"/>
    <col min="17" max="22" width="2.8515625" style="1" customWidth="1"/>
    <col min="23" max="23" width="5.8515625" style="7" bestFit="1" customWidth="1"/>
    <col min="24" max="24" width="8.8515625" style="8" bestFit="1" customWidth="1"/>
    <col min="25" max="25" width="8.57421875" style="8" bestFit="1" customWidth="1"/>
    <col min="26" max="26" width="3.140625" style="9" customWidth="1"/>
    <col min="27" max="47" width="2.8515625" style="1" customWidth="1"/>
    <col min="48" max="48" width="5.8515625" style="1" bestFit="1" customWidth="1"/>
    <col min="49" max="49" width="8.8515625" style="1" bestFit="1" customWidth="1"/>
    <col min="50" max="50" width="8.57421875" style="1" bestFit="1" customWidth="1"/>
    <col min="51" max="51" width="3.140625" style="1" bestFit="1" customWidth="1"/>
    <col min="52" max="52" width="9.00390625" style="1" bestFit="1" customWidth="1"/>
    <col min="53" max="53" width="5.7109375" style="1" customWidth="1"/>
    <col min="54" max="16384" width="8.8515625" style="1" customWidth="1"/>
  </cols>
  <sheetData>
    <row r="1" spans="1:53" ht="9.75" customHeight="1">
      <c r="A1" s="169"/>
      <c r="B1" s="170"/>
      <c r="C1" s="171"/>
      <c r="D1" s="171"/>
      <c r="E1" s="172"/>
      <c r="F1" s="171"/>
      <c r="G1" s="173"/>
      <c r="H1" s="171"/>
      <c r="I1" s="171"/>
      <c r="J1" s="172"/>
      <c r="K1" s="171"/>
      <c r="L1" s="174"/>
      <c r="M1" s="175"/>
      <c r="N1" s="172"/>
      <c r="O1" s="172"/>
      <c r="P1" s="172"/>
      <c r="Q1" s="176"/>
      <c r="R1" s="176"/>
      <c r="S1" s="176"/>
      <c r="T1" s="176"/>
      <c r="U1" s="176"/>
      <c r="V1" s="176"/>
      <c r="W1" s="177"/>
      <c r="X1" s="178"/>
      <c r="Y1" s="179"/>
      <c r="Z1" s="475" t="s">
        <v>3</v>
      </c>
      <c r="AA1" s="180"/>
      <c r="AB1" s="181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477" t="s">
        <v>3</v>
      </c>
      <c r="AZ1" s="182"/>
      <c r="BA1" s="183"/>
    </row>
    <row r="2" spans="1:53" ht="12" customHeight="1">
      <c r="A2" s="127"/>
      <c r="B2" s="480" t="s">
        <v>12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2"/>
      <c r="W2" s="135" t="s">
        <v>0</v>
      </c>
      <c r="X2" s="184" t="s">
        <v>15</v>
      </c>
      <c r="Y2" s="185" t="s">
        <v>2</v>
      </c>
      <c r="Z2" s="476"/>
      <c r="AA2" s="489" t="s">
        <v>11</v>
      </c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1"/>
      <c r="AV2" s="186" t="s">
        <v>0</v>
      </c>
      <c r="AW2" s="184" t="s">
        <v>15</v>
      </c>
      <c r="AX2" s="184" t="s">
        <v>2</v>
      </c>
      <c r="AY2" s="478"/>
      <c r="AZ2" s="185" t="s">
        <v>8</v>
      </c>
      <c r="BA2" s="187" t="s">
        <v>3</v>
      </c>
    </row>
    <row r="3" spans="1:53" ht="12" customHeight="1">
      <c r="A3" s="188"/>
      <c r="B3" s="483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5"/>
      <c r="W3" s="145" t="s">
        <v>4</v>
      </c>
      <c r="X3" s="189" t="s">
        <v>1</v>
      </c>
      <c r="Y3" s="189" t="s">
        <v>4</v>
      </c>
      <c r="Z3" s="476"/>
      <c r="AA3" s="492"/>
      <c r="AB3" s="493"/>
      <c r="AC3" s="493"/>
      <c r="AD3" s="493"/>
      <c r="AE3" s="493"/>
      <c r="AF3" s="493"/>
      <c r="AG3" s="493"/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4"/>
      <c r="AV3" s="190" t="s">
        <v>4</v>
      </c>
      <c r="AW3" s="189" t="s">
        <v>1</v>
      </c>
      <c r="AX3" s="189" t="s">
        <v>4</v>
      </c>
      <c r="AY3" s="478"/>
      <c r="AZ3" s="189" t="s">
        <v>9</v>
      </c>
      <c r="BA3" s="191"/>
    </row>
    <row r="4" spans="1:53" ht="12" customHeight="1">
      <c r="A4" s="188"/>
      <c r="B4" s="486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8"/>
      <c r="W4" s="145" t="s">
        <v>5</v>
      </c>
      <c r="X4" s="189" t="s">
        <v>6</v>
      </c>
      <c r="Y4" s="189" t="s">
        <v>6</v>
      </c>
      <c r="Z4" s="476"/>
      <c r="AA4" s="495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  <c r="AO4" s="496"/>
      <c r="AP4" s="496"/>
      <c r="AQ4" s="496"/>
      <c r="AR4" s="496"/>
      <c r="AS4" s="496"/>
      <c r="AT4" s="496"/>
      <c r="AU4" s="497"/>
      <c r="AV4" s="190" t="s">
        <v>5</v>
      </c>
      <c r="AW4" s="189" t="s">
        <v>6</v>
      </c>
      <c r="AX4" s="189" t="s">
        <v>6</v>
      </c>
      <c r="AY4" s="479"/>
      <c r="AZ4" s="192" t="s">
        <v>10</v>
      </c>
      <c r="BA4" s="193" t="s">
        <v>8</v>
      </c>
    </row>
    <row r="5" spans="1:53" s="60" customFormat="1" ht="18" customHeight="1">
      <c r="A5" s="160" t="s">
        <v>39</v>
      </c>
      <c r="B5" s="161">
        <v>1</v>
      </c>
      <c r="C5" s="162">
        <v>2</v>
      </c>
      <c r="D5" s="163" t="s">
        <v>40</v>
      </c>
      <c r="E5" s="164" t="s">
        <v>41</v>
      </c>
      <c r="F5" s="162" t="s">
        <v>42</v>
      </c>
      <c r="G5" s="163" t="s">
        <v>43</v>
      </c>
      <c r="H5" s="162">
        <v>4</v>
      </c>
      <c r="I5" s="163">
        <v>5</v>
      </c>
      <c r="J5" s="162">
        <v>6</v>
      </c>
      <c r="K5" s="164" t="s">
        <v>44</v>
      </c>
      <c r="L5" s="162" t="s">
        <v>45</v>
      </c>
      <c r="M5" s="164" t="s">
        <v>48</v>
      </c>
      <c r="N5" s="162" t="s">
        <v>46</v>
      </c>
      <c r="O5" s="162">
        <v>8</v>
      </c>
      <c r="P5" s="163">
        <v>9</v>
      </c>
      <c r="Q5" s="162">
        <v>10</v>
      </c>
      <c r="R5" s="162">
        <v>11</v>
      </c>
      <c r="S5" s="165">
        <v>12</v>
      </c>
      <c r="T5" s="166"/>
      <c r="U5" s="166"/>
      <c r="V5" s="167"/>
      <c r="W5" s="194"/>
      <c r="X5" s="195"/>
      <c r="Y5" s="196"/>
      <c r="Z5" s="197"/>
      <c r="AA5" s="161">
        <v>1</v>
      </c>
      <c r="AB5" s="162">
        <v>2</v>
      </c>
      <c r="AC5" s="163" t="s">
        <v>40</v>
      </c>
      <c r="AD5" s="164" t="s">
        <v>41</v>
      </c>
      <c r="AE5" s="162" t="s">
        <v>42</v>
      </c>
      <c r="AF5" s="163" t="s">
        <v>43</v>
      </c>
      <c r="AG5" s="162">
        <v>4</v>
      </c>
      <c r="AH5" s="163">
        <v>5</v>
      </c>
      <c r="AI5" s="162">
        <v>6</v>
      </c>
      <c r="AJ5" s="164" t="s">
        <v>44</v>
      </c>
      <c r="AK5" s="162" t="s">
        <v>45</v>
      </c>
      <c r="AL5" s="164" t="s">
        <v>48</v>
      </c>
      <c r="AM5" s="162" t="s">
        <v>46</v>
      </c>
      <c r="AN5" s="162">
        <v>8</v>
      </c>
      <c r="AO5" s="163">
        <v>9</v>
      </c>
      <c r="AP5" s="162">
        <v>10</v>
      </c>
      <c r="AQ5" s="162">
        <v>11</v>
      </c>
      <c r="AR5" s="165">
        <v>12</v>
      </c>
      <c r="AS5" s="166"/>
      <c r="AT5" s="166"/>
      <c r="AU5" s="167"/>
      <c r="AV5" s="198"/>
      <c r="AW5" s="168"/>
      <c r="AX5" s="168"/>
      <c r="AY5" s="199"/>
      <c r="AZ5" s="168"/>
      <c r="BA5" s="200"/>
    </row>
    <row r="6" spans="1:53" ht="15" customHeight="1">
      <c r="A6" s="127"/>
      <c r="B6" s="128"/>
      <c r="C6" s="129"/>
      <c r="D6" s="130"/>
      <c r="E6" s="131"/>
      <c r="F6" s="130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R6" s="133"/>
      <c r="S6" s="133"/>
      <c r="T6" s="133"/>
      <c r="U6" s="133"/>
      <c r="V6" s="134"/>
      <c r="W6" s="135">
        <f aca="true" t="shared" si="0" ref="W6:W13">SUM(B6:V6)</f>
        <v>0</v>
      </c>
      <c r="X6" s="137"/>
      <c r="Y6" s="137">
        <f aca="true" t="shared" si="1" ref="Y6:Y13">IF(X6="","",SUM(W6,X6))</f>
      </c>
      <c r="Z6" s="138">
        <f>IF(X6="","",RANK(Y6,$Y$6:$Y13,1))</f>
      </c>
      <c r="AA6" s="201"/>
      <c r="AB6" s="129"/>
      <c r="AC6" s="130"/>
      <c r="AD6" s="131"/>
      <c r="AE6" s="130"/>
      <c r="AF6" s="130"/>
      <c r="AG6" s="202"/>
      <c r="AH6" s="130"/>
      <c r="AI6" s="131"/>
      <c r="AJ6" s="130"/>
      <c r="AK6" s="130"/>
      <c r="AL6" s="202"/>
      <c r="AM6" s="132"/>
      <c r="AN6" s="132"/>
      <c r="AO6" s="132"/>
      <c r="AP6" s="133"/>
      <c r="AQ6" s="133"/>
      <c r="AR6" s="133"/>
      <c r="AS6" s="133"/>
      <c r="AT6" s="133"/>
      <c r="AU6" s="133"/>
      <c r="AV6" s="203">
        <f aca="true" t="shared" si="2" ref="AV6:AV13">SUM(AA6:AU6)</f>
        <v>0</v>
      </c>
      <c r="AW6" s="137"/>
      <c r="AX6" s="204">
        <f aca="true" t="shared" si="3" ref="AX6:AX13">IF(AW6="","",SUM(AV6,AW6))</f>
      </c>
      <c r="AY6" s="205">
        <f>IF(AW6="","",RANK(AX6,$AX$6:$AX13,1))</f>
      </c>
      <c r="AZ6" s="206">
        <f aca="true" t="shared" si="4" ref="AZ6:AZ13">IF(AX6="","",SUM(Y6,AX6))</f>
      </c>
      <c r="BA6" s="207">
        <f>IF(AZ6="","",RANK(AZ6,$AZ$6:$AZ13,1))</f>
      </c>
    </row>
    <row r="7" spans="1:53" ht="15" customHeight="1">
      <c r="A7" s="127"/>
      <c r="B7" s="139"/>
      <c r="C7" s="140"/>
      <c r="D7" s="141"/>
      <c r="E7" s="142"/>
      <c r="F7" s="141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27"/>
      <c r="R7" s="127"/>
      <c r="S7" s="127"/>
      <c r="T7" s="127"/>
      <c r="U7" s="127"/>
      <c r="V7" s="144"/>
      <c r="W7" s="145">
        <f t="shared" si="0"/>
        <v>0</v>
      </c>
      <c r="X7" s="146"/>
      <c r="Y7" s="147">
        <f t="shared" si="1"/>
      </c>
      <c r="Z7" s="148">
        <f>IF(X7="","",RANK(Y7,$Y$6:$Y13,1))</f>
      </c>
      <c r="AA7" s="208"/>
      <c r="AB7" s="140"/>
      <c r="AC7" s="141"/>
      <c r="AD7" s="142"/>
      <c r="AE7" s="141"/>
      <c r="AF7" s="141"/>
      <c r="AG7" s="209"/>
      <c r="AH7" s="141"/>
      <c r="AI7" s="142"/>
      <c r="AJ7" s="141"/>
      <c r="AK7" s="141"/>
      <c r="AL7" s="209"/>
      <c r="AM7" s="143"/>
      <c r="AN7" s="143"/>
      <c r="AO7" s="143"/>
      <c r="AP7" s="127"/>
      <c r="AQ7" s="127"/>
      <c r="AR7" s="127"/>
      <c r="AS7" s="127"/>
      <c r="AT7" s="127"/>
      <c r="AU7" s="127"/>
      <c r="AV7" s="210">
        <f t="shared" si="2"/>
        <v>0</v>
      </c>
      <c r="AW7" s="147"/>
      <c r="AX7" s="211">
        <f t="shared" si="3"/>
      </c>
      <c r="AY7" s="212">
        <f>IF(AW7="","",RANK(AX7,$AX$6:$AX13,1))</f>
      </c>
      <c r="AZ7" s="213">
        <f t="shared" si="4"/>
      </c>
      <c r="BA7" s="214">
        <f>IF(AZ7="","",RANK(AZ7,$AZ$6:$AZ13,1))</f>
      </c>
    </row>
    <row r="8" spans="1:53" ht="15" customHeight="1">
      <c r="A8" s="127"/>
      <c r="B8" s="139"/>
      <c r="C8" s="140"/>
      <c r="D8" s="141"/>
      <c r="E8" s="142"/>
      <c r="F8" s="141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27"/>
      <c r="R8" s="127"/>
      <c r="S8" s="127"/>
      <c r="T8" s="127"/>
      <c r="U8" s="127"/>
      <c r="V8" s="144"/>
      <c r="W8" s="145">
        <f t="shared" si="0"/>
        <v>0</v>
      </c>
      <c r="X8" s="146"/>
      <c r="Y8" s="147">
        <f t="shared" si="1"/>
      </c>
      <c r="Z8" s="148">
        <f>IF(X8="","",RANK(Y8,$Y$6:$Y13,1))</f>
      </c>
      <c r="AA8" s="208"/>
      <c r="AB8" s="140"/>
      <c r="AC8" s="141"/>
      <c r="AD8" s="142"/>
      <c r="AE8" s="141"/>
      <c r="AF8" s="141"/>
      <c r="AG8" s="209"/>
      <c r="AH8" s="141"/>
      <c r="AI8" s="142"/>
      <c r="AJ8" s="141"/>
      <c r="AK8" s="141"/>
      <c r="AL8" s="209"/>
      <c r="AM8" s="143"/>
      <c r="AN8" s="143"/>
      <c r="AO8" s="143"/>
      <c r="AP8" s="127"/>
      <c r="AQ8" s="127"/>
      <c r="AR8" s="127"/>
      <c r="AS8" s="127"/>
      <c r="AT8" s="127"/>
      <c r="AU8" s="127"/>
      <c r="AV8" s="210">
        <f t="shared" si="2"/>
        <v>0</v>
      </c>
      <c r="AW8" s="147"/>
      <c r="AX8" s="211">
        <f t="shared" si="3"/>
      </c>
      <c r="AY8" s="212">
        <f>IF(AW8="","",RANK(AX8,$AX$6:$AX13,1))</f>
      </c>
      <c r="AZ8" s="213">
        <f t="shared" si="4"/>
      </c>
      <c r="BA8" s="214">
        <f>IF(AZ8="","",RANK(AZ8,$AZ$6:$AZ13,1))</f>
      </c>
    </row>
    <row r="9" spans="1:53" ht="15" customHeight="1">
      <c r="A9" s="127"/>
      <c r="B9" s="139"/>
      <c r="C9" s="140"/>
      <c r="D9" s="141"/>
      <c r="E9" s="142"/>
      <c r="F9" s="141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27"/>
      <c r="R9" s="127"/>
      <c r="S9" s="127"/>
      <c r="T9" s="127"/>
      <c r="U9" s="127"/>
      <c r="V9" s="144"/>
      <c r="W9" s="145">
        <f t="shared" si="0"/>
        <v>0</v>
      </c>
      <c r="X9" s="146"/>
      <c r="Y9" s="147">
        <f t="shared" si="1"/>
      </c>
      <c r="Z9" s="148">
        <f>IF(X9="","",RANK(Y9,$Y$6:$Y13,1))</f>
      </c>
      <c r="AA9" s="208"/>
      <c r="AB9" s="140"/>
      <c r="AC9" s="141"/>
      <c r="AD9" s="142"/>
      <c r="AE9" s="141"/>
      <c r="AF9" s="141"/>
      <c r="AG9" s="209"/>
      <c r="AH9" s="141"/>
      <c r="AI9" s="142"/>
      <c r="AJ9" s="141"/>
      <c r="AK9" s="141"/>
      <c r="AL9" s="209"/>
      <c r="AM9" s="143"/>
      <c r="AN9" s="143"/>
      <c r="AO9" s="143"/>
      <c r="AP9" s="127"/>
      <c r="AQ9" s="127"/>
      <c r="AR9" s="127"/>
      <c r="AS9" s="127"/>
      <c r="AT9" s="127"/>
      <c r="AU9" s="127"/>
      <c r="AV9" s="210">
        <f t="shared" si="2"/>
        <v>0</v>
      </c>
      <c r="AW9" s="147"/>
      <c r="AX9" s="211">
        <f t="shared" si="3"/>
      </c>
      <c r="AY9" s="212">
        <f>IF(AW9="","",RANK(AX9,$AX$6:$AX13,1))</f>
      </c>
      <c r="AZ9" s="213">
        <f t="shared" si="4"/>
      </c>
      <c r="BA9" s="214">
        <f>IF(AZ9="","",RANK(AZ9,$AZ$6:$AZ13,1))</f>
      </c>
    </row>
    <row r="10" spans="1:53" ht="15" customHeight="1">
      <c r="A10" s="127"/>
      <c r="B10" s="139"/>
      <c r="C10" s="140"/>
      <c r="D10" s="141"/>
      <c r="E10" s="142"/>
      <c r="F10" s="141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27"/>
      <c r="R10" s="127"/>
      <c r="S10" s="127"/>
      <c r="T10" s="127"/>
      <c r="U10" s="127"/>
      <c r="V10" s="144"/>
      <c r="W10" s="145">
        <f t="shared" si="0"/>
        <v>0</v>
      </c>
      <c r="X10" s="146"/>
      <c r="Y10" s="147">
        <f t="shared" si="1"/>
      </c>
      <c r="Z10" s="148">
        <f>IF(X10="","",RANK(Y10,$Y$6:$Y13,1))</f>
      </c>
      <c r="AA10" s="208"/>
      <c r="AB10" s="140"/>
      <c r="AC10" s="141"/>
      <c r="AD10" s="142"/>
      <c r="AE10" s="141"/>
      <c r="AF10" s="141"/>
      <c r="AG10" s="215"/>
      <c r="AH10" s="141"/>
      <c r="AI10" s="142"/>
      <c r="AJ10" s="141"/>
      <c r="AK10" s="141"/>
      <c r="AL10" s="209"/>
      <c r="AM10" s="143"/>
      <c r="AN10" s="143"/>
      <c r="AO10" s="143"/>
      <c r="AP10" s="127"/>
      <c r="AQ10" s="127"/>
      <c r="AR10" s="127"/>
      <c r="AS10" s="127"/>
      <c r="AT10" s="127"/>
      <c r="AU10" s="127"/>
      <c r="AV10" s="210">
        <f t="shared" si="2"/>
        <v>0</v>
      </c>
      <c r="AW10" s="147"/>
      <c r="AX10" s="211">
        <f t="shared" si="3"/>
      </c>
      <c r="AY10" s="212">
        <f>IF(AW10="","",RANK(AX10,$AX$6:$AX13,1))</f>
      </c>
      <c r="AZ10" s="213">
        <f t="shared" si="4"/>
      </c>
      <c r="BA10" s="214">
        <f>IF(AZ10="","",RANK(AZ10,$AZ$6:$AZ13,1))</f>
      </c>
    </row>
    <row r="11" spans="1:53" ht="15" customHeight="1">
      <c r="A11" s="127"/>
      <c r="B11" s="139"/>
      <c r="C11" s="140"/>
      <c r="D11" s="141"/>
      <c r="E11" s="142"/>
      <c r="F11" s="141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27"/>
      <c r="R11" s="127"/>
      <c r="S11" s="127"/>
      <c r="T11" s="127"/>
      <c r="U11" s="127"/>
      <c r="V11" s="144"/>
      <c r="W11" s="145">
        <f t="shared" si="0"/>
        <v>0</v>
      </c>
      <c r="X11" s="146"/>
      <c r="Y11" s="147">
        <f t="shared" si="1"/>
      </c>
      <c r="Z11" s="148">
        <f>IF(X11="","",RANK(Y11,$Y$6:$Y13,1))</f>
      </c>
      <c r="AA11" s="208"/>
      <c r="AB11" s="140"/>
      <c r="AC11" s="141"/>
      <c r="AD11" s="142"/>
      <c r="AE11" s="141"/>
      <c r="AF11" s="141"/>
      <c r="AG11" s="209"/>
      <c r="AH11" s="141"/>
      <c r="AI11" s="142"/>
      <c r="AJ11" s="141"/>
      <c r="AK11" s="141"/>
      <c r="AL11" s="209"/>
      <c r="AM11" s="143"/>
      <c r="AN11" s="143"/>
      <c r="AO11" s="143"/>
      <c r="AP11" s="127"/>
      <c r="AQ11" s="127"/>
      <c r="AR11" s="127"/>
      <c r="AS11" s="127"/>
      <c r="AT11" s="127"/>
      <c r="AU11" s="127"/>
      <c r="AV11" s="210">
        <f t="shared" si="2"/>
        <v>0</v>
      </c>
      <c r="AW11" s="147"/>
      <c r="AX11" s="211">
        <f t="shared" si="3"/>
      </c>
      <c r="AY11" s="212">
        <f>IF(AW11="","",RANK(AX11,$AX$6:$AX13,1))</f>
      </c>
      <c r="AZ11" s="213">
        <f t="shared" si="4"/>
      </c>
      <c r="BA11" s="214">
        <f>IF(AZ11="","",RANK(AZ11,$AZ$6:$AZ13,1))</f>
      </c>
    </row>
    <row r="12" spans="1:53" ht="15" customHeight="1">
      <c r="A12" s="127"/>
      <c r="B12" s="139"/>
      <c r="C12" s="140"/>
      <c r="D12" s="141"/>
      <c r="E12" s="142"/>
      <c r="F12" s="141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27"/>
      <c r="R12" s="127"/>
      <c r="S12" s="127"/>
      <c r="T12" s="127"/>
      <c r="U12" s="127"/>
      <c r="V12" s="144"/>
      <c r="W12" s="145">
        <f t="shared" si="0"/>
        <v>0</v>
      </c>
      <c r="X12" s="146"/>
      <c r="Y12" s="147">
        <f t="shared" si="1"/>
      </c>
      <c r="Z12" s="148">
        <f>IF(X12="","",RANK(Y12,$Y$6:$Y13,1))</f>
      </c>
      <c r="AA12" s="208"/>
      <c r="AB12" s="140"/>
      <c r="AC12" s="141"/>
      <c r="AD12" s="142"/>
      <c r="AE12" s="141"/>
      <c r="AF12" s="141"/>
      <c r="AG12" s="209"/>
      <c r="AH12" s="141"/>
      <c r="AI12" s="142"/>
      <c r="AJ12" s="141"/>
      <c r="AK12" s="141"/>
      <c r="AL12" s="209"/>
      <c r="AM12" s="143"/>
      <c r="AN12" s="143"/>
      <c r="AO12" s="143"/>
      <c r="AP12" s="127"/>
      <c r="AQ12" s="127"/>
      <c r="AR12" s="127"/>
      <c r="AS12" s="127"/>
      <c r="AT12" s="127"/>
      <c r="AU12" s="127"/>
      <c r="AV12" s="210">
        <f t="shared" si="2"/>
        <v>0</v>
      </c>
      <c r="AW12" s="147"/>
      <c r="AX12" s="211">
        <f t="shared" si="3"/>
      </c>
      <c r="AY12" s="212">
        <f>IF(AW12="","",RANK(AX12,$AX$6:$AX13,1))</f>
      </c>
      <c r="AZ12" s="213">
        <f t="shared" si="4"/>
      </c>
      <c r="BA12" s="214">
        <f>IF(AZ12="","",RANK(AZ12,$AZ$6:$AZ13,1))</f>
      </c>
    </row>
    <row r="13" spans="1:53" ht="15" customHeight="1" thickBot="1">
      <c r="A13" s="154"/>
      <c r="B13" s="149"/>
      <c r="C13" s="150"/>
      <c r="D13" s="151"/>
      <c r="E13" s="152"/>
      <c r="F13" s="151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  <c r="R13" s="154"/>
      <c r="S13" s="154"/>
      <c r="T13" s="154"/>
      <c r="U13" s="154"/>
      <c r="V13" s="155"/>
      <c r="W13" s="156">
        <f t="shared" si="0"/>
        <v>0</v>
      </c>
      <c r="X13" s="157"/>
      <c r="Y13" s="158">
        <f t="shared" si="1"/>
      </c>
      <c r="Z13" s="159">
        <f>IF(X13="","",RANK(Y13,$Y$6:$Y13,1))</f>
      </c>
      <c r="AA13" s="216"/>
      <c r="AB13" s="150"/>
      <c r="AC13" s="151"/>
      <c r="AD13" s="152"/>
      <c r="AE13" s="151"/>
      <c r="AF13" s="151"/>
      <c r="AG13" s="217"/>
      <c r="AH13" s="151"/>
      <c r="AI13" s="152"/>
      <c r="AJ13" s="151"/>
      <c r="AK13" s="151"/>
      <c r="AL13" s="217"/>
      <c r="AM13" s="153"/>
      <c r="AN13" s="153"/>
      <c r="AO13" s="153"/>
      <c r="AP13" s="154"/>
      <c r="AQ13" s="154"/>
      <c r="AR13" s="154"/>
      <c r="AS13" s="154"/>
      <c r="AT13" s="154"/>
      <c r="AU13" s="154"/>
      <c r="AV13" s="218">
        <f t="shared" si="2"/>
        <v>0</v>
      </c>
      <c r="AW13" s="158"/>
      <c r="AX13" s="219">
        <f t="shared" si="3"/>
      </c>
      <c r="AY13" s="220">
        <f>IF(AW13="","",RANK(AX13,$AX$6:$AX13,1))</f>
      </c>
      <c r="AZ13" s="221">
        <f t="shared" si="4"/>
      </c>
      <c r="BA13" s="222">
        <f>IF(AZ13="","",RANK(AZ13,$AZ$6:$AZ13,1))</f>
      </c>
    </row>
    <row r="14" spans="1:53" ht="9.75" customHeight="1">
      <c r="A14" s="169"/>
      <c r="B14" s="170"/>
      <c r="C14" s="171"/>
      <c r="D14" s="171"/>
      <c r="E14" s="172"/>
      <c r="F14" s="171"/>
      <c r="G14" s="173"/>
      <c r="H14" s="171"/>
      <c r="I14" s="171"/>
      <c r="J14" s="172"/>
      <c r="K14" s="171"/>
      <c r="L14" s="174"/>
      <c r="M14" s="175"/>
      <c r="N14" s="172"/>
      <c r="O14" s="172"/>
      <c r="P14" s="172"/>
      <c r="Q14" s="176"/>
      <c r="R14" s="176"/>
      <c r="S14" s="176"/>
      <c r="T14" s="176"/>
      <c r="U14" s="176"/>
      <c r="V14" s="176"/>
      <c r="W14" s="177"/>
      <c r="X14" s="178"/>
      <c r="Y14" s="179"/>
      <c r="Z14" s="475" t="s">
        <v>3</v>
      </c>
      <c r="AA14" s="180"/>
      <c r="AB14" s="181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477" t="s">
        <v>3</v>
      </c>
      <c r="AZ14" s="182"/>
      <c r="BA14" s="183"/>
    </row>
    <row r="15" spans="1:53" s="12" customFormat="1" ht="12" customHeight="1">
      <c r="A15" s="127"/>
      <c r="B15" s="480" t="s">
        <v>12</v>
      </c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2"/>
      <c r="W15" s="135" t="s">
        <v>0</v>
      </c>
      <c r="X15" s="184" t="s">
        <v>15</v>
      </c>
      <c r="Y15" s="185" t="s">
        <v>2</v>
      </c>
      <c r="Z15" s="476"/>
      <c r="AA15" s="489" t="s">
        <v>11</v>
      </c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1"/>
      <c r="AV15" s="186" t="s">
        <v>0</v>
      </c>
      <c r="AW15" s="184" t="s">
        <v>15</v>
      </c>
      <c r="AX15" s="184" t="s">
        <v>2</v>
      </c>
      <c r="AY15" s="478"/>
      <c r="AZ15" s="185" t="s">
        <v>8</v>
      </c>
      <c r="BA15" s="187" t="s">
        <v>3</v>
      </c>
    </row>
    <row r="16" spans="1:53" ht="12" customHeight="1">
      <c r="A16" s="188"/>
      <c r="B16" s="483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5"/>
      <c r="W16" s="145" t="s">
        <v>4</v>
      </c>
      <c r="X16" s="189" t="s">
        <v>1</v>
      </c>
      <c r="Y16" s="189" t="s">
        <v>4</v>
      </c>
      <c r="Z16" s="476"/>
      <c r="AA16" s="492"/>
      <c r="AB16" s="493"/>
      <c r="AC16" s="493"/>
      <c r="AD16" s="493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4"/>
      <c r="AV16" s="190" t="s">
        <v>4</v>
      </c>
      <c r="AW16" s="189" t="s">
        <v>1</v>
      </c>
      <c r="AX16" s="189" t="s">
        <v>4</v>
      </c>
      <c r="AY16" s="478"/>
      <c r="AZ16" s="189" t="s">
        <v>9</v>
      </c>
      <c r="BA16" s="191"/>
    </row>
    <row r="17" spans="1:53" ht="12" customHeight="1">
      <c r="A17" s="188"/>
      <c r="B17" s="486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87"/>
      <c r="U17" s="487"/>
      <c r="V17" s="488"/>
      <c r="W17" s="145" t="s">
        <v>5</v>
      </c>
      <c r="X17" s="189" t="s">
        <v>6</v>
      </c>
      <c r="Y17" s="189" t="s">
        <v>6</v>
      </c>
      <c r="Z17" s="476"/>
      <c r="AA17" s="495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7"/>
      <c r="AV17" s="190" t="s">
        <v>5</v>
      </c>
      <c r="AW17" s="189" t="s">
        <v>6</v>
      </c>
      <c r="AX17" s="189" t="s">
        <v>6</v>
      </c>
      <c r="AY17" s="479"/>
      <c r="AZ17" s="192" t="s">
        <v>10</v>
      </c>
      <c r="BA17" s="193" t="s">
        <v>8</v>
      </c>
    </row>
    <row r="18" spans="1:53" ht="18" customHeight="1">
      <c r="A18" s="160" t="s">
        <v>36</v>
      </c>
      <c r="B18" s="161">
        <v>1</v>
      </c>
      <c r="C18" s="162">
        <v>2</v>
      </c>
      <c r="D18" s="163" t="s">
        <v>40</v>
      </c>
      <c r="E18" s="164" t="s">
        <v>41</v>
      </c>
      <c r="F18" s="162" t="s">
        <v>42</v>
      </c>
      <c r="G18" s="163" t="s">
        <v>43</v>
      </c>
      <c r="H18" s="162">
        <v>4</v>
      </c>
      <c r="I18" s="163">
        <v>5</v>
      </c>
      <c r="J18" s="162">
        <v>6</v>
      </c>
      <c r="K18" s="164" t="s">
        <v>44</v>
      </c>
      <c r="L18" s="162" t="s">
        <v>45</v>
      </c>
      <c r="M18" s="164" t="s">
        <v>48</v>
      </c>
      <c r="N18" s="162" t="s">
        <v>46</v>
      </c>
      <c r="O18" s="162">
        <v>8</v>
      </c>
      <c r="P18" s="163">
        <v>9</v>
      </c>
      <c r="Q18" s="162">
        <v>10</v>
      </c>
      <c r="R18" s="162">
        <v>11</v>
      </c>
      <c r="S18" s="165">
        <v>12</v>
      </c>
      <c r="T18" s="166"/>
      <c r="U18" s="166"/>
      <c r="V18" s="167"/>
      <c r="W18" s="194"/>
      <c r="X18" s="195"/>
      <c r="Y18" s="196"/>
      <c r="Z18" s="197"/>
      <c r="AA18" s="161">
        <v>1</v>
      </c>
      <c r="AB18" s="162">
        <v>2</v>
      </c>
      <c r="AC18" s="163" t="s">
        <v>40</v>
      </c>
      <c r="AD18" s="164" t="s">
        <v>41</v>
      </c>
      <c r="AE18" s="162" t="s">
        <v>42</v>
      </c>
      <c r="AF18" s="163" t="s">
        <v>43</v>
      </c>
      <c r="AG18" s="162">
        <v>4</v>
      </c>
      <c r="AH18" s="163">
        <v>5</v>
      </c>
      <c r="AI18" s="162">
        <v>6</v>
      </c>
      <c r="AJ18" s="164" t="s">
        <v>44</v>
      </c>
      <c r="AK18" s="162" t="s">
        <v>45</v>
      </c>
      <c r="AL18" s="164" t="s">
        <v>48</v>
      </c>
      <c r="AM18" s="162" t="s">
        <v>46</v>
      </c>
      <c r="AN18" s="162">
        <v>8</v>
      </c>
      <c r="AO18" s="163">
        <v>9</v>
      </c>
      <c r="AP18" s="162">
        <v>10</v>
      </c>
      <c r="AQ18" s="162">
        <v>11</v>
      </c>
      <c r="AR18" s="165">
        <v>12</v>
      </c>
      <c r="AS18" s="166"/>
      <c r="AT18" s="166"/>
      <c r="AU18" s="167"/>
      <c r="AV18" s="198"/>
      <c r="AW18" s="168"/>
      <c r="AX18" s="168"/>
      <c r="AY18" s="199"/>
      <c r="AZ18" s="168"/>
      <c r="BA18" s="200"/>
    </row>
    <row r="19" spans="1:53" ht="15" customHeight="1">
      <c r="A19" s="127"/>
      <c r="B19" s="128"/>
      <c r="C19" s="129"/>
      <c r="D19" s="130"/>
      <c r="E19" s="131"/>
      <c r="F19" s="130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  <c r="R19" s="133"/>
      <c r="S19" s="133"/>
      <c r="T19" s="133"/>
      <c r="U19" s="133"/>
      <c r="V19" s="134"/>
      <c r="W19" s="135">
        <f aca="true" t="shared" si="5" ref="W19:W26">SUM(B19:V19)</f>
        <v>0</v>
      </c>
      <c r="X19" s="136"/>
      <c r="Y19" s="137">
        <f aca="true" t="shared" si="6" ref="Y19:Y26">IF(X19="","",SUM(W19,X19))</f>
      </c>
      <c r="Z19" s="138">
        <f>IF(X19="","",RANK(Y19,$Y$19:$Y26,1))</f>
      </c>
      <c r="AA19" s="201"/>
      <c r="AB19" s="129"/>
      <c r="AC19" s="130"/>
      <c r="AD19" s="131"/>
      <c r="AE19" s="130"/>
      <c r="AF19" s="130"/>
      <c r="AG19" s="202"/>
      <c r="AH19" s="130"/>
      <c r="AI19" s="131"/>
      <c r="AJ19" s="130"/>
      <c r="AK19" s="130"/>
      <c r="AL19" s="202"/>
      <c r="AM19" s="132"/>
      <c r="AN19" s="132"/>
      <c r="AO19" s="132"/>
      <c r="AP19" s="133"/>
      <c r="AQ19" s="133"/>
      <c r="AR19" s="133"/>
      <c r="AS19" s="133"/>
      <c r="AT19" s="133"/>
      <c r="AU19" s="133"/>
      <c r="AV19" s="203">
        <f aca="true" t="shared" si="7" ref="AV19:AV26">SUM(AA19:AU19)</f>
        <v>0</v>
      </c>
      <c r="AW19" s="137"/>
      <c r="AX19" s="204">
        <f aca="true" t="shared" si="8" ref="AX19:AX26">IF(AW19="","",SUM(AV19,AW19))</f>
      </c>
      <c r="AY19" s="205">
        <f>IF(AW19="","",RANK(AX19,$AX$19:$AX26,1))</f>
      </c>
      <c r="AZ19" s="206">
        <f aca="true" t="shared" si="9" ref="AZ19:AZ26">IF(AX19="","",SUM(Y19,AX19))</f>
      </c>
      <c r="BA19" s="207">
        <f>IF(AZ19="","",RANK(AZ19,$AZ$19:$AZ26,1))</f>
      </c>
    </row>
    <row r="20" spans="1:53" ht="15" customHeight="1">
      <c r="A20" s="127"/>
      <c r="B20" s="139"/>
      <c r="C20" s="140"/>
      <c r="D20" s="141"/>
      <c r="E20" s="142"/>
      <c r="F20" s="141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27"/>
      <c r="R20" s="127"/>
      <c r="S20" s="127"/>
      <c r="T20" s="127"/>
      <c r="U20" s="127"/>
      <c r="V20" s="144"/>
      <c r="W20" s="145">
        <f t="shared" si="5"/>
        <v>0</v>
      </c>
      <c r="X20" s="146"/>
      <c r="Y20" s="147">
        <f t="shared" si="6"/>
      </c>
      <c r="Z20" s="148">
        <f>IF(X20="","",RANK(Y20,$Y$19:$Y26,1))</f>
      </c>
      <c r="AA20" s="208"/>
      <c r="AB20" s="140"/>
      <c r="AC20" s="141"/>
      <c r="AD20" s="142"/>
      <c r="AE20" s="141"/>
      <c r="AF20" s="141"/>
      <c r="AG20" s="215"/>
      <c r="AH20" s="141"/>
      <c r="AI20" s="142"/>
      <c r="AJ20" s="141"/>
      <c r="AM20" s="143"/>
      <c r="AN20" s="143"/>
      <c r="AO20" s="141"/>
      <c r="AP20" s="209"/>
      <c r="AQ20" s="127"/>
      <c r="AR20" s="127"/>
      <c r="AS20" s="127"/>
      <c r="AT20" s="127"/>
      <c r="AU20" s="127"/>
      <c r="AV20" s="210">
        <f t="shared" si="7"/>
        <v>0</v>
      </c>
      <c r="AW20" s="147"/>
      <c r="AX20" s="211">
        <f t="shared" si="8"/>
      </c>
      <c r="AY20" s="212">
        <f>IF(AW20="","",RANK(AX20,$AX$19:$AX26,1))</f>
      </c>
      <c r="AZ20" s="213">
        <f t="shared" si="9"/>
      </c>
      <c r="BA20" s="214">
        <f>IF(AZ20="","",RANK(AZ20,$AZ$19:$AZ26,1))</f>
      </c>
    </row>
    <row r="21" spans="1:53" ht="15" customHeight="1">
      <c r="A21" s="127"/>
      <c r="B21" s="139"/>
      <c r="C21" s="140"/>
      <c r="D21" s="141"/>
      <c r="E21" s="142"/>
      <c r="F21" s="141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27"/>
      <c r="R21" s="127"/>
      <c r="S21" s="127"/>
      <c r="T21" s="127"/>
      <c r="U21" s="127"/>
      <c r="V21" s="144"/>
      <c r="W21" s="145">
        <f t="shared" si="5"/>
        <v>0</v>
      </c>
      <c r="X21" s="146"/>
      <c r="Y21" s="147">
        <f t="shared" si="6"/>
      </c>
      <c r="Z21" s="148">
        <f>IF(X21="","",RANK(Y21,$Y$19:$Y26,1))</f>
      </c>
      <c r="AA21" s="208"/>
      <c r="AB21" s="140"/>
      <c r="AC21" s="141"/>
      <c r="AD21" s="142"/>
      <c r="AE21" s="141"/>
      <c r="AF21" s="141"/>
      <c r="AG21" s="209"/>
      <c r="AH21" s="141"/>
      <c r="AI21" s="142"/>
      <c r="AJ21" s="141"/>
      <c r="AM21" s="143"/>
      <c r="AN21" s="143"/>
      <c r="AO21" s="141"/>
      <c r="AP21" s="209"/>
      <c r="AQ21" s="127"/>
      <c r="AR21" s="127"/>
      <c r="AS21" s="127"/>
      <c r="AT21" s="127"/>
      <c r="AU21" s="127"/>
      <c r="AV21" s="210">
        <f t="shared" si="7"/>
        <v>0</v>
      </c>
      <c r="AW21" s="147"/>
      <c r="AX21" s="211">
        <f t="shared" si="8"/>
      </c>
      <c r="AY21" s="212">
        <f>IF(AW21="","",RANK(AX21,$AX$19:$AX26,1))</f>
      </c>
      <c r="AZ21" s="213">
        <f t="shared" si="9"/>
      </c>
      <c r="BA21" s="214">
        <f>IF(AZ21="","",RANK(AZ21,$AZ$19:$AZ26,1))</f>
      </c>
    </row>
    <row r="22" spans="1:53" ht="15" customHeight="1">
      <c r="A22" s="127"/>
      <c r="B22" s="139"/>
      <c r="C22" s="140"/>
      <c r="D22" s="141"/>
      <c r="E22" s="142"/>
      <c r="F22" s="141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27"/>
      <c r="R22" s="127"/>
      <c r="S22" s="127"/>
      <c r="T22" s="127"/>
      <c r="U22" s="127"/>
      <c r="V22" s="144"/>
      <c r="W22" s="145">
        <f t="shared" si="5"/>
        <v>0</v>
      </c>
      <c r="X22" s="146"/>
      <c r="Y22" s="147">
        <f t="shared" si="6"/>
      </c>
      <c r="Z22" s="148">
        <f>IF(X22="","",RANK(Y22,$Y$19:$Y26,1))</f>
      </c>
      <c r="AA22" s="208"/>
      <c r="AB22" s="140"/>
      <c r="AC22" s="141"/>
      <c r="AD22" s="142"/>
      <c r="AE22" s="141"/>
      <c r="AF22" s="141"/>
      <c r="AG22" s="209"/>
      <c r="AH22" s="141"/>
      <c r="AI22" s="142"/>
      <c r="AJ22" s="141"/>
      <c r="AK22" s="141"/>
      <c r="AL22" s="209"/>
      <c r="AM22" s="143"/>
      <c r="AN22" s="143"/>
      <c r="AO22" s="143"/>
      <c r="AP22" s="127"/>
      <c r="AQ22" s="127"/>
      <c r="AR22" s="127"/>
      <c r="AS22" s="127"/>
      <c r="AT22" s="127"/>
      <c r="AU22" s="127"/>
      <c r="AV22" s="210">
        <f t="shared" si="7"/>
        <v>0</v>
      </c>
      <c r="AW22" s="147"/>
      <c r="AX22" s="211">
        <f t="shared" si="8"/>
      </c>
      <c r="AY22" s="212">
        <f>IF(AW22="","",RANK(AX22,$AX$19:$AX26,1))</f>
      </c>
      <c r="AZ22" s="213">
        <f t="shared" si="9"/>
      </c>
      <c r="BA22" s="214">
        <f>IF(AZ22="","",RANK(AZ22,$AZ$19:$AZ26,1))</f>
      </c>
    </row>
    <row r="23" spans="1:53" ht="15" customHeight="1">
      <c r="A23" s="127"/>
      <c r="B23" s="139"/>
      <c r="C23" s="140"/>
      <c r="D23" s="141"/>
      <c r="E23" s="142"/>
      <c r="F23" s="141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27"/>
      <c r="R23" s="127"/>
      <c r="S23" s="127"/>
      <c r="T23" s="127"/>
      <c r="U23" s="127"/>
      <c r="V23" s="144"/>
      <c r="W23" s="145">
        <f t="shared" si="5"/>
        <v>0</v>
      </c>
      <c r="X23" s="146"/>
      <c r="Y23" s="147">
        <f t="shared" si="6"/>
      </c>
      <c r="Z23" s="148">
        <f>IF(X23="","",RANK(Y23,$Y$19:$Y26,1))</f>
      </c>
      <c r="AA23" s="208"/>
      <c r="AB23" s="140"/>
      <c r="AC23" s="141"/>
      <c r="AD23" s="142"/>
      <c r="AE23" s="141"/>
      <c r="AF23" s="141"/>
      <c r="AG23" s="209"/>
      <c r="AH23" s="141"/>
      <c r="AI23" s="142"/>
      <c r="AJ23" s="141"/>
      <c r="AK23" s="141"/>
      <c r="AL23" s="209"/>
      <c r="AM23" s="143"/>
      <c r="AN23" s="143"/>
      <c r="AO23" s="143"/>
      <c r="AP23" s="127"/>
      <c r="AQ23" s="127"/>
      <c r="AR23" s="127"/>
      <c r="AS23" s="127"/>
      <c r="AT23" s="127"/>
      <c r="AU23" s="127"/>
      <c r="AV23" s="210">
        <f t="shared" si="7"/>
        <v>0</v>
      </c>
      <c r="AW23" s="147"/>
      <c r="AX23" s="211">
        <f t="shared" si="8"/>
      </c>
      <c r="AY23" s="212">
        <f>IF(AW23="","",RANK(AX23,$AX$19:$AX26,1))</f>
      </c>
      <c r="AZ23" s="213">
        <f t="shared" si="9"/>
      </c>
      <c r="BA23" s="214">
        <f>IF(AZ23="","",RANK(AZ23,$AZ$19:$AZ26,1))</f>
      </c>
    </row>
    <row r="24" spans="1:53" ht="15" customHeight="1">
      <c r="A24" s="127"/>
      <c r="B24" s="139"/>
      <c r="C24" s="140"/>
      <c r="D24" s="141"/>
      <c r="E24" s="142"/>
      <c r="F24" s="141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27"/>
      <c r="R24" s="127"/>
      <c r="S24" s="127"/>
      <c r="T24" s="127"/>
      <c r="U24" s="127"/>
      <c r="V24" s="144"/>
      <c r="W24" s="145">
        <f t="shared" si="5"/>
        <v>0</v>
      </c>
      <c r="X24" s="146"/>
      <c r="Y24" s="147">
        <f t="shared" si="6"/>
      </c>
      <c r="Z24" s="148">
        <f>IF(X24="","",RANK(Y24,$Y$19:$Y26,1))</f>
      </c>
      <c r="AA24" s="208"/>
      <c r="AB24" s="140"/>
      <c r="AC24" s="141"/>
      <c r="AD24" s="142"/>
      <c r="AE24" s="141"/>
      <c r="AF24" s="141"/>
      <c r="AG24" s="209"/>
      <c r="AH24" s="141"/>
      <c r="AI24" s="142"/>
      <c r="AJ24" s="141"/>
      <c r="AK24" s="141"/>
      <c r="AL24" s="209"/>
      <c r="AM24" s="143"/>
      <c r="AN24" s="143"/>
      <c r="AO24" s="143"/>
      <c r="AP24" s="127"/>
      <c r="AQ24" s="127"/>
      <c r="AR24" s="127"/>
      <c r="AS24" s="127"/>
      <c r="AT24" s="127"/>
      <c r="AU24" s="127"/>
      <c r="AV24" s="210">
        <f t="shared" si="7"/>
        <v>0</v>
      </c>
      <c r="AW24" s="147"/>
      <c r="AX24" s="211">
        <f t="shared" si="8"/>
      </c>
      <c r="AY24" s="212">
        <f>IF(AW24="","",RANK(AX24,$AX$19:$AX26,1))</f>
      </c>
      <c r="AZ24" s="213">
        <f t="shared" si="9"/>
      </c>
      <c r="BA24" s="214">
        <f>IF(AZ24="","",RANK(AZ24,$AZ$19:$AZ26,1))</f>
      </c>
    </row>
    <row r="25" spans="1:53" ht="15" customHeight="1">
      <c r="A25" s="127"/>
      <c r="B25" s="139"/>
      <c r="C25" s="140"/>
      <c r="D25" s="141"/>
      <c r="E25" s="142"/>
      <c r="F25" s="141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27"/>
      <c r="R25" s="127"/>
      <c r="S25" s="127"/>
      <c r="T25" s="127"/>
      <c r="U25" s="127"/>
      <c r="V25" s="144"/>
      <c r="W25" s="145">
        <f t="shared" si="5"/>
        <v>0</v>
      </c>
      <c r="X25" s="146"/>
      <c r="Y25" s="147">
        <f t="shared" si="6"/>
      </c>
      <c r="Z25" s="148">
        <f>IF(X25="","",RANK(Y25,$Y$19:$Y26,1))</f>
      </c>
      <c r="AA25" s="208"/>
      <c r="AB25" s="140"/>
      <c r="AC25" s="141"/>
      <c r="AD25" s="142"/>
      <c r="AE25" s="141"/>
      <c r="AF25" s="141"/>
      <c r="AG25" s="209"/>
      <c r="AH25" s="141"/>
      <c r="AI25" s="142"/>
      <c r="AJ25" s="141"/>
      <c r="AK25" s="141"/>
      <c r="AL25" s="209"/>
      <c r="AM25" s="143"/>
      <c r="AN25" s="143"/>
      <c r="AO25" s="143"/>
      <c r="AP25" s="127"/>
      <c r="AQ25" s="127"/>
      <c r="AR25" s="127"/>
      <c r="AS25" s="127"/>
      <c r="AT25" s="127"/>
      <c r="AU25" s="127"/>
      <c r="AV25" s="210">
        <f t="shared" si="7"/>
        <v>0</v>
      </c>
      <c r="AW25" s="147"/>
      <c r="AX25" s="211">
        <f t="shared" si="8"/>
      </c>
      <c r="AY25" s="212">
        <f>IF(AW25="","",RANK(AX25,$AX$19:$AX26,1))</f>
      </c>
      <c r="AZ25" s="213">
        <f t="shared" si="9"/>
      </c>
      <c r="BA25" s="214">
        <f>IF(AZ25="","",RANK(AZ25,$AZ$19:$AZ26,1))</f>
      </c>
    </row>
    <row r="26" spans="1:53" ht="15" customHeight="1" thickBot="1">
      <c r="A26" s="154"/>
      <c r="B26" s="149"/>
      <c r="C26" s="150"/>
      <c r="D26" s="151"/>
      <c r="E26" s="152"/>
      <c r="F26" s="151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4"/>
      <c r="R26" s="154"/>
      <c r="S26" s="154"/>
      <c r="T26" s="154"/>
      <c r="U26" s="154"/>
      <c r="V26" s="155"/>
      <c r="W26" s="156">
        <f t="shared" si="5"/>
        <v>0</v>
      </c>
      <c r="X26" s="157"/>
      <c r="Y26" s="158">
        <f t="shared" si="6"/>
      </c>
      <c r="Z26" s="159">
        <f>IF(X26="","",RANK(Y26,$Y$19:$Y26,1))</f>
      </c>
      <c r="AA26" s="216"/>
      <c r="AB26" s="150"/>
      <c r="AC26" s="151"/>
      <c r="AD26" s="152"/>
      <c r="AE26" s="151"/>
      <c r="AF26" s="151"/>
      <c r="AG26" s="217"/>
      <c r="AH26" s="151"/>
      <c r="AI26" s="152"/>
      <c r="AJ26" s="151"/>
      <c r="AK26" s="151"/>
      <c r="AL26" s="217"/>
      <c r="AM26" s="153"/>
      <c r="AN26" s="153"/>
      <c r="AO26" s="153"/>
      <c r="AP26" s="154"/>
      <c r="AQ26" s="154"/>
      <c r="AR26" s="154"/>
      <c r="AS26" s="154"/>
      <c r="AT26" s="154"/>
      <c r="AU26" s="154"/>
      <c r="AV26" s="218">
        <f t="shared" si="7"/>
        <v>0</v>
      </c>
      <c r="AW26" s="158"/>
      <c r="AX26" s="219">
        <f t="shared" si="8"/>
      </c>
      <c r="AY26" s="220">
        <f>IF(AW26="","",RANK(AX26,$AX$19:$AX26,1))</f>
      </c>
      <c r="AZ26" s="221">
        <f t="shared" si="9"/>
      </c>
      <c r="BA26" s="222">
        <f>IF(AZ26="","",RANK(AZ26,$AZ$19:$AZ26,1))</f>
      </c>
    </row>
    <row r="27" ht="9.75" customHeight="1">
      <c r="AB27" s="27"/>
    </row>
    <row r="28" ht="9.75" customHeight="1">
      <c r="AB28" s="27"/>
    </row>
    <row r="29" ht="9.75" customHeight="1">
      <c r="AB29" s="27"/>
    </row>
    <row r="30" ht="9.75" customHeight="1">
      <c r="AB30" s="27"/>
    </row>
    <row r="31" ht="9.75" customHeight="1">
      <c r="AB31" s="27"/>
    </row>
    <row r="32" ht="9.75" customHeight="1">
      <c r="AB32" s="27"/>
    </row>
    <row r="33" spans="1:28" ht="9.75" customHeight="1">
      <c r="A33" s="28"/>
      <c r="B33" s="22"/>
      <c r="C33" s="20"/>
      <c r="G33" s="4"/>
      <c r="H33" s="6"/>
      <c r="L33" s="4"/>
      <c r="W33" s="23"/>
      <c r="X33" s="10"/>
      <c r="Y33" s="10"/>
      <c r="AA33" s="29"/>
      <c r="AB33" s="27"/>
    </row>
    <row r="34" spans="2:28" ht="9.75" customHeight="1">
      <c r="B34" s="22"/>
      <c r="C34" s="20"/>
      <c r="G34" s="4"/>
      <c r="H34" s="6"/>
      <c r="L34" s="4"/>
      <c r="W34" s="23"/>
      <c r="X34" s="10"/>
      <c r="Y34" s="10"/>
      <c r="AA34" s="29"/>
      <c r="AB34" s="27"/>
    </row>
    <row r="35" spans="1:28" ht="9.75" customHeight="1">
      <c r="A35" s="28"/>
      <c r="B35" s="22"/>
      <c r="C35" s="20"/>
      <c r="G35" s="4"/>
      <c r="H35" s="6"/>
      <c r="L35" s="4"/>
      <c r="W35" s="23"/>
      <c r="X35" s="10"/>
      <c r="Y35" s="10"/>
      <c r="AA35" s="29"/>
      <c r="AB35" s="27"/>
    </row>
    <row r="36" spans="1:28" ht="9.75" customHeight="1">
      <c r="A36" s="12"/>
      <c r="B36" s="22"/>
      <c r="C36" s="20"/>
      <c r="G36" s="4"/>
      <c r="H36" s="6"/>
      <c r="L36" s="4"/>
      <c r="W36" s="23"/>
      <c r="X36" s="10"/>
      <c r="Y36" s="10"/>
      <c r="AA36" s="29"/>
      <c r="AB36" s="27"/>
    </row>
    <row r="37" spans="1:27" ht="9.75" customHeight="1">
      <c r="A37" s="12"/>
      <c r="B37" s="22"/>
      <c r="C37" s="20"/>
      <c r="G37" s="22"/>
      <c r="H37" s="20"/>
      <c r="L37" s="4"/>
      <c r="M37" s="17"/>
      <c r="W37" s="23"/>
      <c r="X37" s="10"/>
      <c r="Y37" s="10"/>
      <c r="AA37" s="29"/>
    </row>
    <row r="38" spans="1:27" ht="9.75" customHeight="1">
      <c r="A38" s="12"/>
      <c r="B38" s="22"/>
      <c r="C38" s="20"/>
      <c r="G38" s="22"/>
      <c r="H38" s="20"/>
      <c r="L38" s="4"/>
      <c r="W38" s="23"/>
      <c r="X38" s="10"/>
      <c r="Y38" s="10"/>
      <c r="AA38" s="29"/>
    </row>
    <row r="39" spans="2:27" ht="9.75" customHeight="1">
      <c r="B39" s="22"/>
      <c r="C39" s="20"/>
      <c r="G39" s="22"/>
      <c r="H39" s="20"/>
      <c r="L39" s="4"/>
      <c r="M39" s="17"/>
      <c r="W39" s="23"/>
      <c r="X39" s="10"/>
      <c r="Y39" s="10"/>
      <c r="AA39" s="29"/>
    </row>
    <row r="40" spans="2:27" ht="9.75" customHeight="1">
      <c r="B40" s="22"/>
      <c r="C40" s="20"/>
      <c r="G40" s="22"/>
      <c r="H40" s="20"/>
      <c r="L40" s="4"/>
      <c r="W40" s="23"/>
      <c r="X40" s="10"/>
      <c r="Y40" s="10"/>
      <c r="AA40" s="29"/>
    </row>
    <row r="41" spans="1:27" ht="9.75" customHeight="1">
      <c r="A41" s="12"/>
      <c r="B41" s="22"/>
      <c r="C41" s="20"/>
      <c r="G41" s="22"/>
      <c r="H41" s="20"/>
      <c r="L41" s="4"/>
      <c r="W41" s="23"/>
      <c r="X41" s="10"/>
      <c r="Y41" s="10"/>
      <c r="AA41" s="29"/>
    </row>
    <row r="42" spans="1:27" ht="9.75" customHeight="1">
      <c r="A42" s="12"/>
      <c r="B42" s="22"/>
      <c r="C42" s="20"/>
      <c r="G42" s="22"/>
      <c r="H42" s="20"/>
      <c r="L42" s="4"/>
      <c r="M42" s="17"/>
      <c r="W42" s="23"/>
      <c r="X42" s="10"/>
      <c r="Y42" s="10"/>
      <c r="AA42" s="29"/>
    </row>
    <row r="43" spans="2:27" ht="9.75" customHeight="1">
      <c r="B43" s="22"/>
      <c r="C43" s="20"/>
      <c r="G43" s="22"/>
      <c r="H43" s="20"/>
      <c r="L43" s="4"/>
      <c r="W43" s="23"/>
      <c r="X43" s="10"/>
      <c r="Y43" s="10"/>
      <c r="AA43" s="29"/>
    </row>
    <row r="44" spans="1:27" ht="9.75" customHeight="1">
      <c r="A44" s="12"/>
      <c r="B44" s="22"/>
      <c r="C44" s="20"/>
      <c r="G44" s="22"/>
      <c r="H44" s="20"/>
      <c r="L44" s="4"/>
      <c r="W44" s="23"/>
      <c r="X44" s="10"/>
      <c r="Y44" s="10"/>
      <c r="AA44" s="29"/>
    </row>
    <row r="45" spans="1:27" ht="9.75" customHeight="1">
      <c r="A45" s="28"/>
      <c r="B45" s="22"/>
      <c r="C45" s="20"/>
      <c r="G45" s="22"/>
      <c r="H45" s="20"/>
      <c r="L45" s="4"/>
      <c r="X45" s="10"/>
      <c r="Y45" s="10"/>
      <c r="Z45" s="23"/>
      <c r="AA45" s="30"/>
    </row>
    <row r="46" spans="2:27" ht="9.75" customHeight="1">
      <c r="B46" s="22"/>
      <c r="C46" s="20"/>
      <c r="G46" s="22"/>
      <c r="H46" s="20"/>
      <c r="L46" s="4"/>
      <c r="X46" s="10"/>
      <c r="Y46" s="10"/>
      <c r="Z46" s="23"/>
      <c r="AA46" s="30"/>
    </row>
    <row r="47" spans="3:27" ht="9.75" customHeight="1">
      <c r="C47" s="2"/>
      <c r="D47" s="5"/>
      <c r="F47" s="5"/>
      <c r="H47" s="2"/>
      <c r="I47" s="5"/>
      <c r="K47" s="5"/>
      <c r="X47" s="10"/>
      <c r="Y47" s="10"/>
      <c r="Z47" s="23"/>
      <c r="AA47" s="30"/>
    </row>
    <row r="48" spans="3:27" ht="9.75" customHeight="1">
      <c r="C48" s="2"/>
      <c r="D48" s="5"/>
      <c r="F48" s="5"/>
      <c r="H48" s="2"/>
      <c r="I48" s="5"/>
      <c r="K48" s="5"/>
      <c r="X48" s="10"/>
      <c r="Y48" s="10"/>
      <c r="Z48" s="23"/>
      <c r="AA48" s="30"/>
    </row>
    <row r="49" spans="3:27" ht="9.75" customHeight="1">
      <c r="C49" s="2"/>
      <c r="D49" s="5"/>
      <c r="F49" s="5"/>
      <c r="H49" s="2"/>
      <c r="I49" s="5"/>
      <c r="K49" s="5"/>
      <c r="X49" s="10"/>
      <c r="Y49" s="10"/>
      <c r="Z49" s="23"/>
      <c r="AA49" s="30"/>
    </row>
    <row r="50" spans="3:27" ht="11.25" customHeight="1">
      <c r="C50" s="2"/>
      <c r="D50" s="5"/>
      <c r="F50" s="5"/>
      <c r="H50" s="2"/>
      <c r="I50" s="5"/>
      <c r="K50" s="5"/>
      <c r="X50" s="10"/>
      <c r="Y50" s="10"/>
      <c r="Z50" s="23"/>
      <c r="AA50" s="30"/>
    </row>
    <row r="51" spans="3:27" ht="11.25" customHeight="1">
      <c r="C51" s="2"/>
      <c r="D51" s="5"/>
      <c r="F51" s="5"/>
      <c r="H51" s="2"/>
      <c r="I51" s="5"/>
      <c r="K51" s="5"/>
      <c r="X51" s="10"/>
      <c r="Y51" s="10"/>
      <c r="Z51" s="23"/>
      <c r="AA51" s="30"/>
    </row>
    <row r="52" spans="3:27" ht="11.25" customHeight="1">
      <c r="C52" s="2"/>
      <c r="D52" s="5"/>
      <c r="F52" s="5"/>
      <c r="H52" s="2"/>
      <c r="I52" s="5"/>
      <c r="K52" s="5"/>
      <c r="X52" s="10"/>
      <c r="Y52" s="10"/>
      <c r="Z52" s="23"/>
      <c r="AA52" s="30"/>
    </row>
    <row r="53" spans="3:27" ht="11.25" customHeight="1">
      <c r="C53" s="2"/>
      <c r="D53" s="5"/>
      <c r="F53" s="5"/>
      <c r="H53" s="2"/>
      <c r="I53" s="5"/>
      <c r="K53" s="5"/>
      <c r="X53" s="10"/>
      <c r="Y53" s="10"/>
      <c r="Z53" s="23"/>
      <c r="AA53" s="30"/>
    </row>
    <row r="54" spans="3:27" ht="11.25" customHeight="1">
      <c r="C54" s="2"/>
      <c r="D54" s="5"/>
      <c r="F54" s="5"/>
      <c r="H54" s="2"/>
      <c r="I54" s="5"/>
      <c r="K54" s="5"/>
      <c r="X54" s="10"/>
      <c r="Y54" s="10"/>
      <c r="Z54" s="23"/>
      <c r="AA54" s="30"/>
    </row>
    <row r="55" spans="3:27" ht="11.25" customHeight="1">
      <c r="C55" s="2"/>
      <c r="D55" s="5"/>
      <c r="F55" s="5"/>
      <c r="H55" s="2"/>
      <c r="I55" s="5"/>
      <c r="K55" s="5"/>
      <c r="X55" s="10"/>
      <c r="Y55" s="10"/>
      <c r="Z55" s="23"/>
      <c r="AA55" s="30"/>
    </row>
    <row r="56" spans="3:27" ht="11.25" customHeight="1">
      <c r="C56" s="2"/>
      <c r="D56" s="5"/>
      <c r="F56" s="5"/>
      <c r="H56" s="2"/>
      <c r="I56" s="5"/>
      <c r="K56" s="5"/>
      <c r="X56" s="10"/>
      <c r="Y56" s="10"/>
      <c r="Z56" s="23"/>
      <c r="AA56" s="30"/>
    </row>
    <row r="57" spans="3:27" ht="11.25" customHeight="1">
      <c r="C57" s="2"/>
      <c r="D57" s="5"/>
      <c r="F57" s="5"/>
      <c r="H57" s="2"/>
      <c r="I57" s="5"/>
      <c r="K57" s="5"/>
      <c r="X57" s="10"/>
      <c r="Y57" s="10"/>
      <c r="Z57" s="23"/>
      <c r="AA57" s="30"/>
    </row>
    <row r="58" spans="3:11" ht="11.25" customHeight="1">
      <c r="C58" s="2"/>
      <c r="D58" s="5"/>
      <c r="F58" s="5"/>
      <c r="H58" s="2"/>
      <c r="I58" s="5"/>
      <c r="K58" s="5"/>
    </row>
    <row r="59" spans="3:11" ht="11.25" customHeight="1">
      <c r="C59" s="2"/>
      <c r="D59" s="5"/>
      <c r="F59" s="5"/>
      <c r="H59" s="2"/>
      <c r="I59" s="5"/>
      <c r="K59" s="5"/>
    </row>
    <row r="60" spans="3:11" ht="11.25" customHeight="1">
      <c r="C60" s="2"/>
      <c r="D60" s="5"/>
      <c r="F60" s="5"/>
      <c r="H60" s="2"/>
      <c r="I60" s="5"/>
      <c r="K60" s="5"/>
    </row>
    <row r="61" spans="3:11" ht="11.25" customHeight="1">
      <c r="C61" s="2"/>
      <c r="D61" s="5"/>
      <c r="F61" s="5"/>
      <c r="H61" s="2"/>
      <c r="I61" s="5"/>
      <c r="K61" s="5"/>
    </row>
    <row r="62" spans="3:11" ht="11.25" customHeight="1">
      <c r="C62" s="2"/>
      <c r="D62" s="5"/>
      <c r="F62" s="5"/>
      <c r="H62" s="2"/>
      <c r="I62" s="5"/>
      <c r="K62" s="5"/>
    </row>
    <row r="63" spans="3:11" ht="11.25" customHeight="1">
      <c r="C63" s="2"/>
      <c r="D63" s="5"/>
      <c r="F63" s="5"/>
      <c r="H63" s="2"/>
      <c r="I63" s="5"/>
      <c r="K63" s="5"/>
    </row>
    <row r="64" spans="3:11" ht="11.25" customHeight="1">
      <c r="C64" s="2"/>
      <c r="D64" s="5"/>
      <c r="F64" s="5"/>
      <c r="H64" s="2"/>
      <c r="I64" s="5"/>
      <c r="K64" s="5"/>
    </row>
    <row r="65" spans="3:11" ht="11.25" customHeight="1">
      <c r="C65" s="2"/>
      <c r="D65" s="5"/>
      <c r="F65" s="5"/>
      <c r="H65" s="2"/>
      <c r="I65" s="5"/>
      <c r="K65" s="5"/>
    </row>
    <row r="66" spans="3:11" ht="11.25" customHeight="1">
      <c r="C66" s="2"/>
      <c r="D66" s="5"/>
      <c r="F66" s="5"/>
      <c r="H66" s="2"/>
      <c r="I66" s="5"/>
      <c r="K66" s="5"/>
    </row>
    <row r="67" spans="3:11" ht="11.25" customHeight="1">
      <c r="C67" s="2"/>
      <c r="D67" s="5"/>
      <c r="F67" s="5"/>
      <c r="H67" s="2"/>
      <c r="I67" s="5"/>
      <c r="K67" s="5"/>
    </row>
    <row r="68" spans="3:11" ht="11.25" customHeight="1">
      <c r="C68" s="2"/>
      <c r="D68" s="5"/>
      <c r="F68" s="5"/>
      <c r="H68" s="2"/>
      <c r="I68" s="5"/>
      <c r="K68" s="5"/>
    </row>
    <row r="69" spans="3:11" ht="11.25" customHeight="1">
      <c r="C69" s="2"/>
      <c r="D69" s="5"/>
      <c r="F69" s="5"/>
      <c r="H69" s="2"/>
      <c r="I69" s="5"/>
      <c r="K69" s="5"/>
    </row>
    <row r="70" spans="3:11" ht="11.25" customHeight="1">
      <c r="C70" s="2"/>
      <c r="D70" s="5"/>
      <c r="F70" s="5"/>
      <c r="H70" s="2"/>
      <c r="I70" s="5"/>
      <c r="K70" s="5"/>
    </row>
    <row r="71" spans="3:11" ht="11.25" customHeight="1">
      <c r="C71" s="2"/>
      <c r="D71" s="5"/>
      <c r="F71" s="5"/>
      <c r="H71" s="2"/>
      <c r="I71" s="5"/>
      <c r="K71" s="5"/>
    </row>
    <row r="72" spans="3:11" ht="11.25" customHeight="1">
      <c r="C72" s="2"/>
      <c r="D72" s="5"/>
      <c r="F72" s="5"/>
      <c r="H72" s="2"/>
      <c r="I72" s="5"/>
      <c r="K72" s="5"/>
    </row>
    <row r="73" spans="3:11" ht="11.25" customHeight="1">
      <c r="C73" s="2"/>
      <c r="D73" s="5"/>
      <c r="F73" s="5"/>
      <c r="H73" s="2"/>
      <c r="I73" s="5"/>
      <c r="K73" s="5"/>
    </row>
    <row r="74" spans="3:11" ht="11.25" customHeight="1">
      <c r="C74" s="2"/>
      <c r="D74" s="5"/>
      <c r="F74" s="5"/>
      <c r="H74" s="2"/>
      <c r="I74" s="5"/>
      <c r="K74" s="5"/>
    </row>
    <row r="75" spans="3:11" ht="11.25" customHeight="1">
      <c r="C75" s="2"/>
      <c r="D75" s="5"/>
      <c r="F75" s="5"/>
      <c r="H75" s="2"/>
      <c r="I75" s="5"/>
      <c r="K75" s="5"/>
    </row>
    <row r="76" spans="3:11" ht="11.25" customHeight="1">
      <c r="C76" s="2"/>
      <c r="D76" s="5"/>
      <c r="F76" s="5"/>
      <c r="H76" s="2"/>
      <c r="I76" s="5"/>
      <c r="K76" s="5"/>
    </row>
    <row r="77" spans="3:11" ht="11.25" customHeight="1">
      <c r="C77" s="2"/>
      <c r="D77" s="5"/>
      <c r="F77" s="5"/>
      <c r="H77" s="2"/>
      <c r="I77" s="5"/>
      <c r="K77" s="5"/>
    </row>
    <row r="78" spans="3:11" ht="11.25" customHeight="1">
      <c r="C78" s="2"/>
      <c r="D78" s="5"/>
      <c r="F78" s="5"/>
      <c r="H78" s="2"/>
      <c r="I78" s="5"/>
      <c r="K78" s="5"/>
    </row>
    <row r="79" spans="3:11" ht="11.25" customHeight="1">
      <c r="C79" s="2"/>
      <c r="D79" s="5"/>
      <c r="F79" s="5"/>
      <c r="H79" s="2"/>
      <c r="I79" s="5"/>
      <c r="K79" s="5"/>
    </row>
    <row r="80" spans="3:11" ht="11.25" customHeight="1">
      <c r="C80" s="2"/>
      <c r="D80" s="5"/>
      <c r="F80" s="5"/>
      <c r="H80" s="2"/>
      <c r="I80" s="5"/>
      <c r="K80" s="5"/>
    </row>
    <row r="81" spans="1:12" ht="11.25" customHeight="1">
      <c r="A81" s="28"/>
      <c r="B81" s="22"/>
      <c r="C81" s="20"/>
      <c r="G81" s="22"/>
      <c r="H81" s="20"/>
      <c r="L81" s="4"/>
    </row>
    <row r="82" spans="1:12" ht="11.25" customHeight="1">
      <c r="A82" s="28"/>
      <c r="B82" s="22"/>
      <c r="C82" s="20"/>
      <c r="G82" s="22"/>
      <c r="H82" s="20"/>
      <c r="L82" s="4"/>
    </row>
  </sheetData>
  <sheetProtection/>
  <mergeCells count="8">
    <mergeCell ref="Z1:Z4"/>
    <mergeCell ref="AY1:AY4"/>
    <mergeCell ref="B2:V4"/>
    <mergeCell ref="AA2:AU4"/>
    <mergeCell ref="Z14:Z17"/>
    <mergeCell ref="AY14:AY17"/>
    <mergeCell ref="B15:V17"/>
    <mergeCell ref="AA15:AU17"/>
  </mergeCells>
  <printOptions/>
  <pageMargins left="0.11811023622047245" right="0.2362204724409449" top="1.299212598425197" bottom="0.3937007874015748" header="0.2755905511811024" footer="0.31496062992125984"/>
  <pageSetup fitToHeight="1" fitToWidth="1" horizontalDpi="300" verticalDpi="300" orientation="landscape" paperSize="9" scale="68" r:id="rId1"/>
  <headerFooter alignWithMargins="0">
    <oddHeader>&amp;C&amp;"Arial,Cursief"&amp;12
Minimarathon
1 maart 2014</oddHeader>
    <oddFooter>&amp;L&amp;D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zoomScale="85" zoomScaleNormal="85" zoomScalePageLayoutView="0" workbookViewId="0" topLeftCell="A1">
      <selection activeCell="AB29" sqref="AB29"/>
    </sheetView>
  </sheetViews>
  <sheetFormatPr defaultColWidth="9.140625" defaultRowHeight="11.25" customHeight="1"/>
  <cols>
    <col min="1" max="1" width="5.57421875" style="1" customWidth="1"/>
    <col min="2" max="2" width="22.8515625" style="1" bestFit="1" customWidth="1"/>
    <col min="3" max="3" width="4.57421875" style="1" customWidth="1"/>
    <col min="4" max="4" width="4.28125" style="261" customWidth="1"/>
    <col min="5" max="5" width="3.00390625" style="2" customWidth="1"/>
    <col min="6" max="6" width="3.00390625" style="3" customWidth="1"/>
    <col min="7" max="7" width="3.00390625" style="4" customWidth="1"/>
    <col min="8" max="8" width="3.00390625" style="5" customWidth="1"/>
    <col min="9" max="9" width="3.00390625" style="4" customWidth="1"/>
    <col min="10" max="10" width="3.00390625" style="2" customWidth="1"/>
    <col min="11" max="11" width="3.00390625" style="3" customWidth="1"/>
    <col min="12" max="12" width="3.00390625" style="4" customWidth="1"/>
    <col min="13" max="13" width="3.00390625" style="5" customWidth="1"/>
    <col min="14" max="14" width="3.00390625" style="4" customWidth="1"/>
    <col min="15" max="15" width="3.00390625" style="5" customWidth="1"/>
    <col min="16" max="16" width="3.00390625" style="6" customWidth="1"/>
    <col min="17" max="19" width="3.00390625" style="2" customWidth="1"/>
    <col min="20" max="20" width="3.00390625" style="1" customWidth="1"/>
    <col min="21" max="22" width="3.00390625" style="1" hidden="1" customWidth="1"/>
    <col min="23" max="23" width="5.8515625" style="1" bestFit="1" customWidth="1"/>
    <col min="24" max="24" width="6.7109375" style="1" bestFit="1" customWidth="1"/>
    <col min="25" max="25" width="5.7109375" style="7" bestFit="1" customWidth="1"/>
    <col min="26" max="26" width="7.7109375" style="8" customWidth="1"/>
    <col min="27" max="27" width="4.421875" style="8" customWidth="1"/>
    <col min="28" max="28" width="3.28125" style="9" customWidth="1"/>
    <col min="29" max="44" width="3.00390625" style="1" customWidth="1"/>
    <col min="45" max="45" width="5.8515625" style="1" bestFit="1" customWidth="1"/>
    <col min="46" max="46" width="6.7109375" style="1" bestFit="1" customWidth="1"/>
    <col min="47" max="47" width="6.00390625" style="1" customWidth="1"/>
    <col min="48" max="48" width="6.57421875" style="1" customWidth="1"/>
    <col min="49" max="49" width="7.00390625" style="1" bestFit="1" customWidth="1"/>
    <col min="50" max="50" width="3.8515625" style="1" customWidth="1"/>
    <col min="51" max="51" width="8.8515625" style="1" customWidth="1"/>
    <col min="52" max="52" width="6.00390625" style="1" customWidth="1"/>
    <col min="53" max="16384" width="8.8515625" style="1" customWidth="1"/>
  </cols>
  <sheetData>
    <row r="1" spans="1:52" ht="9.75" customHeight="1">
      <c r="A1" s="260"/>
      <c r="B1" s="31"/>
      <c r="C1" s="32"/>
      <c r="D1" s="33"/>
      <c r="E1" s="33"/>
      <c r="F1" s="34"/>
      <c r="G1" s="33"/>
      <c r="H1" s="35"/>
      <c r="I1" s="33"/>
      <c r="J1" s="33"/>
      <c r="K1" s="34"/>
      <c r="L1" s="33"/>
      <c r="M1" s="36"/>
      <c r="N1" s="37"/>
      <c r="O1" s="34"/>
      <c r="P1" s="34"/>
      <c r="Q1" s="34"/>
      <c r="R1" s="38"/>
      <c r="S1" s="38"/>
      <c r="T1" s="38"/>
      <c r="U1" s="38"/>
      <c r="V1" s="38"/>
      <c r="W1" s="39"/>
      <c r="X1" s="40"/>
      <c r="Y1" s="41"/>
      <c r="Z1" s="453" t="s">
        <v>3</v>
      </c>
      <c r="AA1" s="42"/>
      <c r="AB1" s="43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55" t="s">
        <v>3</v>
      </c>
      <c r="AW1" s="44"/>
      <c r="AX1" s="45"/>
      <c r="AY1" s="44"/>
      <c r="AZ1" s="45"/>
    </row>
    <row r="2" spans="1:52" ht="9.75" customHeight="1">
      <c r="A2" s="265"/>
      <c r="C2" s="467" t="s">
        <v>12</v>
      </c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9"/>
      <c r="W2" s="13" t="s">
        <v>0</v>
      </c>
      <c r="X2" s="19" t="s">
        <v>15</v>
      </c>
      <c r="Y2" s="14" t="s">
        <v>2</v>
      </c>
      <c r="Z2" s="454"/>
      <c r="AA2" s="458" t="s">
        <v>11</v>
      </c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50" t="s">
        <v>0</v>
      </c>
      <c r="AT2" s="19" t="s">
        <v>15</v>
      </c>
      <c r="AU2" s="19" t="s">
        <v>2</v>
      </c>
      <c r="AV2" s="456"/>
      <c r="AW2" s="14" t="s">
        <v>8</v>
      </c>
      <c r="AX2" s="46" t="s">
        <v>3</v>
      </c>
      <c r="AY2" s="14" t="s">
        <v>8</v>
      </c>
      <c r="AZ2" s="46" t="s">
        <v>3</v>
      </c>
    </row>
    <row r="3" spans="1:52" ht="9.75" customHeight="1">
      <c r="A3" s="262"/>
      <c r="B3" s="15"/>
      <c r="C3" s="470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71"/>
      <c r="W3" s="386" t="s">
        <v>4</v>
      </c>
      <c r="X3" s="16" t="s">
        <v>1</v>
      </c>
      <c r="Y3" s="16" t="s">
        <v>4</v>
      </c>
      <c r="Z3" s="454"/>
      <c r="AA3" s="461"/>
      <c r="AB3" s="462"/>
      <c r="AC3" s="462"/>
      <c r="AD3" s="462"/>
      <c r="AE3" s="462"/>
      <c r="AF3" s="462"/>
      <c r="AG3" s="462"/>
      <c r="AH3" s="462"/>
      <c r="AI3" s="462"/>
      <c r="AJ3" s="462"/>
      <c r="AK3" s="462"/>
      <c r="AL3" s="462"/>
      <c r="AM3" s="462"/>
      <c r="AN3" s="462"/>
      <c r="AO3" s="462"/>
      <c r="AP3" s="462"/>
      <c r="AQ3" s="462"/>
      <c r="AR3" s="462"/>
      <c r="AS3" s="51" t="s">
        <v>4</v>
      </c>
      <c r="AT3" s="16" t="s">
        <v>1</v>
      </c>
      <c r="AU3" s="16" t="s">
        <v>4</v>
      </c>
      <c r="AV3" s="456"/>
      <c r="AW3" s="16" t="s">
        <v>9</v>
      </c>
      <c r="AX3" s="47"/>
      <c r="AY3" s="16" t="s">
        <v>9</v>
      </c>
      <c r="AZ3" s="47"/>
    </row>
    <row r="4" spans="1:52" ht="9.75" customHeight="1">
      <c r="A4" s="262"/>
      <c r="B4" s="15"/>
      <c r="C4" s="470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71"/>
      <c r="W4" s="386" t="s">
        <v>5</v>
      </c>
      <c r="X4" s="16" t="s">
        <v>6</v>
      </c>
      <c r="Y4" s="16" t="s">
        <v>6</v>
      </c>
      <c r="Z4" s="454"/>
      <c r="AA4" s="461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51" t="s">
        <v>5</v>
      </c>
      <c r="AT4" s="16" t="s">
        <v>6</v>
      </c>
      <c r="AU4" s="16" t="s">
        <v>6</v>
      </c>
      <c r="AV4" s="457"/>
      <c r="AW4" s="21" t="s">
        <v>10</v>
      </c>
      <c r="AX4" s="48" t="s">
        <v>8</v>
      </c>
      <c r="AY4" s="21" t="s">
        <v>10</v>
      </c>
      <c r="AZ4" s="48" t="s">
        <v>8</v>
      </c>
    </row>
    <row r="5" spans="1:52" ht="35.25">
      <c r="A5" s="266" t="s">
        <v>60</v>
      </c>
      <c r="B5" s="227" t="s">
        <v>54</v>
      </c>
      <c r="C5" s="107">
        <v>1</v>
      </c>
      <c r="D5" s="108">
        <v>2</v>
      </c>
      <c r="E5" s="109">
        <v>3</v>
      </c>
      <c r="F5" s="110" t="s">
        <v>32</v>
      </c>
      <c r="G5" s="108" t="s">
        <v>33</v>
      </c>
      <c r="H5" s="109" t="s">
        <v>34</v>
      </c>
      <c r="I5" s="108" t="s">
        <v>35</v>
      </c>
      <c r="J5" s="109">
        <v>5</v>
      </c>
      <c r="K5" s="108">
        <v>6</v>
      </c>
      <c r="L5" s="110">
        <v>7</v>
      </c>
      <c r="M5" s="108">
        <v>8</v>
      </c>
      <c r="N5" s="110">
        <v>9</v>
      </c>
      <c r="O5" s="108">
        <v>10</v>
      </c>
      <c r="P5" s="108" t="s">
        <v>121</v>
      </c>
      <c r="Q5" s="109" t="s">
        <v>135</v>
      </c>
      <c r="R5" s="108" t="s">
        <v>124</v>
      </c>
      <c r="S5" s="108">
        <v>12</v>
      </c>
      <c r="T5" s="111">
        <v>13</v>
      </c>
      <c r="U5" s="108"/>
      <c r="V5" s="229"/>
      <c r="W5" s="223"/>
      <c r="X5" s="224"/>
      <c r="Y5" s="225"/>
      <c r="Z5" s="87"/>
      <c r="AA5" s="107">
        <v>1</v>
      </c>
      <c r="AB5" s="108">
        <v>2</v>
      </c>
      <c r="AC5" s="109">
        <v>3</v>
      </c>
      <c r="AD5" s="110" t="s">
        <v>32</v>
      </c>
      <c r="AE5" s="108" t="s">
        <v>33</v>
      </c>
      <c r="AF5" s="109" t="s">
        <v>34</v>
      </c>
      <c r="AG5" s="108" t="s">
        <v>35</v>
      </c>
      <c r="AH5" s="109">
        <v>5</v>
      </c>
      <c r="AI5" s="108">
        <v>6</v>
      </c>
      <c r="AJ5" s="110">
        <v>7</v>
      </c>
      <c r="AK5" s="108">
        <v>8</v>
      </c>
      <c r="AL5" s="110">
        <v>9</v>
      </c>
      <c r="AM5" s="108">
        <v>10</v>
      </c>
      <c r="AN5" s="108" t="s">
        <v>121</v>
      </c>
      <c r="AO5" s="109" t="s">
        <v>135</v>
      </c>
      <c r="AP5" s="108" t="s">
        <v>124</v>
      </c>
      <c r="AQ5" s="108">
        <v>12</v>
      </c>
      <c r="AR5" s="111">
        <v>13</v>
      </c>
      <c r="AS5" s="25"/>
      <c r="AT5" s="18"/>
      <c r="AU5" s="18"/>
      <c r="AV5" s="26"/>
      <c r="AW5" s="61"/>
      <c r="AX5" s="49"/>
      <c r="AY5" s="61"/>
      <c r="AZ5" s="49"/>
    </row>
    <row r="6" spans="1:52" ht="15" customHeight="1">
      <c r="A6" s="370" t="s">
        <v>111</v>
      </c>
      <c r="B6" s="338" t="s">
        <v>53</v>
      </c>
      <c r="C6" s="65"/>
      <c r="D6" s="66"/>
      <c r="E6" s="66"/>
      <c r="F6" s="235"/>
      <c r="G6" s="66"/>
      <c r="H6" s="235"/>
      <c r="I6" s="235"/>
      <c r="J6" s="235"/>
      <c r="K6" s="235"/>
      <c r="L6" s="235"/>
      <c r="M6" s="235"/>
      <c r="N6" s="235"/>
      <c r="O6" s="235"/>
      <c r="P6" s="235"/>
      <c r="Q6" s="235">
        <v>5</v>
      </c>
      <c r="R6" s="318"/>
      <c r="S6" s="318"/>
      <c r="T6" s="318"/>
      <c r="U6" s="318"/>
      <c r="V6" s="319"/>
      <c r="W6" s="72">
        <f>SUM(C6:V6)</f>
        <v>5</v>
      </c>
      <c r="X6" s="320" t="s">
        <v>143</v>
      </c>
      <c r="Y6" s="74" t="s">
        <v>144</v>
      </c>
      <c r="Z6" s="75">
        <v>1</v>
      </c>
      <c r="AA6" s="76"/>
      <c r="AB6" s="66"/>
      <c r="AC6" s="66"/>
      <c r="AD6" s="235"/>
      <c r="AE6" s="66"/>
      <c r="AF6" s="66"/>
      <c r="AG6" s="322"/>
      <c r="AH6" s="66"/>
      <c r="AI6" s="235"/>
      <c r="AJ6" s="66"/>
      <c r="AK6" s="66"/>
      <c r="AL6" s="322"/>
      <c r="AM6" s="235"/>
      <c r="AN6" s="235"/>
      <c r="AO6" s="235"/>
      <c r="AP6" s="318"/>
      <c r="AQ6" s="318"/>
      <c r="AR6" s="318"/>
      <c r="AS6" s="77">
        <f>SUM(AA6:AR6)</f>
        <v>0</v>
      </c>
      <c r="AT6" s="321" t="s">
        <v>145</v>
      </c>
      <c r="AU6" s="78" t="s">
        <v>145</v>
      </c>
      <c r="AV6" s="79"/>
      <c r="AW6" s="112" t="s">
        <v>146</v>
      </c>
      <c r="AX6" s="113">
        <v>1</v>
      </c>
      <c r="AY6" s="112" t="s">
        <v>146</v>
      </c>
      <c r="AZ6" s="113">
        <v>1</v>
      </c>
    </row>
    <row r="7" spans="1:52" ht="15" customHeight="1">
      <c r="A7" s="422" t="s">
        <v>109</v>
      </c>
      <c r="B7" s="323" t="s">
        <v>52</v>
      </c>
      <c r="C7" s="410"/>
      <c r="D7" s="82"/>
      <c r="E7" s="82"/>
      <c r="F7" s="236"/>
      <c r="G7" s="82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324"/>
      <c r="S7" s="324"/>
      <c r="T7" s="324"/>
      <c r="U7" s="324"/>
      <c r="V7" s="325"/>
      <c r="W7" s="358">
        <f>SUM(C7:V7)</f>
        <v>0</v>
      </c>
      <c r="X7" s="378" t="s">
        <v>136</v>
      </c>
      <c r="Y7" s="379" t="s">
        <v>136</v>
      </c>
      <c r="Z7" s="87">
        <v>3</v>
      </c>
      <c r="AA7" s="88"/>
      <c r="AB7" s="82"/>
      <c r="AC7" s="82"/>
      <c r="AD7" s="236"/>
      <c r="AE7" s="82"/>
      <c r="AF7" s="82"/>
      <c r="AG7" s="82"/>
      <c r="AH7" s="82"/>
      <c r="AI7" s="236"/>
      <c r="AJ7" s="82"/>
      <c r="AK7" s="82"/>
      <c r="AL7" s="326"/>
      <c r="AM7" s="236"/>
      <c r="AN7" s="236"/>
      <c r="AO7" s="236"/>
      <c r="AP7" s="324"/>
      <c r="AQ7" s="324"/>
      <c r="AR7" s="324"/>
      <c r="AS7" s="374">
        <f>SUM(AA7:AR7)</f>
        <v>0</v>
      </c>
      <c r="AT7" s="375" t="s">
        <v>137</v>
      </c>
      <c r="AU7" s="89" t="s">
        <v>137</v>
      </c>
      <c r="AV7" s="376"/>
      <c r="AW7" s="423" t="s">
        <v>138</v>
      </c>
      <c r="AX7" s="114">
        <v>2</v>
      </c>
      <c r="AY7" s="423" t="s">
        <v>138</v>
      </c>
      <c r="AZ7" s="114">
        <v>2</v>
      </c>
    </row>
    <row r="8" spans="1:52" ht="15" customHeight="1">
      <c r="A8" s="422" t="s">
        <v>110</v>
      </c>
      <c r="B8" s="339" t="s">
        <v>47</v>
      </c>
      <c r="C8" s="410"/>
      <c r="D8" s="82"/>
      <c r="E8" s="82"/>
      <c r="F8" s="236">
        <v>10</v>
      </c>
      <c r="G8" s="82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324"/>
      <c r="S8" s="324"/>
      <c r="T8" s="324"/>
      <c r="U8" s="324"/>
      <c r="V8" s="325"/>
      <c r="W8" s="358">
        <f>SUM(C8:V8)</f>
        <v>10</v>
      </c>
      <c r="X8" s="378" t="s">
        <v>139</v>
      </c>
      <c r="Y8" s="379" t="s">
        <v>140</v>
      </c>
      <c r="Z8" s="87">
        <v>2</v>
      </c>
      <c r="AA8" s="88"/>
      <c r="AB8" s="82"/>
      <c r="AC8" s="82"/>
      <c r="AD8" s="236"/>
      <c r="AE8" s="82"/>
      <c r="AF8" s="82"/>
      <c r="AG8" s="326"/>
      <c r="AH8" s="82"/>
      <c r="AI8" s="236"/>
      <c r="AJ8" s="82"/>
      <c r="AK8" s="82"/>
      <c r="AL8" s="326"/>
      <c r="AM8" s="236"/>
      <c r="AN8" s="236"/>
      <c r="AO8" s="236"/>
      <c r="AP8" s="324"/>
      <c r="AQ8" s="324"/>
      <c r="AR8" s="324"/>
      <c r="AS8" s="374">
        <f>SUM(AA8:AR8)</f>
        <v>0</v>
      </c>
      <c r="AT8" s="375" t="s">
        <v>141</v>
      </c>
      <c r="AU8" s="89" t="s">
        <v>141</v>
      </c>
      <c r="AV8" s="376"/>
      <c r="AW8" s="423" t="s">
        <v>142</v>
      </c>
      <c r="AX8" s="114">
        <v>3</v>
      </c>
      <c r="AY8" s="423" t="s">
        <v>142</v>
      </c>
      <c r="AZ8" s="114">
        <v>3</v>
      </c>
    </row>
    <row r="9" spans="1:52" ht="15" customHeight="1">
      <c r="A9" s="424"/>
      <c r="B9" s="28"/>
      <c r="C9" s="410"/>
      <c r="D9" s="82"/>
      <c r="E9" s="82"/>
      <c r="F9" s="236"/>
      <c r="G9" s="82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324"/>
      <c r="S9" s="324"/>
      <c r="T9" s="324"/>
      <c r="U9" s="324"/>
      <c r="V9" s="325"/>
      <c r="W9" s="358">
        <f>SUM(C9:V9)</f>
        <v>0</v>
      </c>
      <c r="X9" s="378"/>
      <c r="Y9" s="379">
        <f>IF(X9="","",SUM(W9,X9))</f>
      </c>
      <c r="Z9" s="87">
        <f>IF(X9="","",RANK(Y9,$AA$6:$AA10,1))</f>
      </c>
      <c r="AA9" s="88"/>
      <c r="AB9" s="82"/>
      <c r="AC9" s="82"/>
      <c r="AD9" s="236"/>
      <c r="AE9" s="82"/>
      <c r="AF9" s="82"/>
      <c r="AG9" s="326"/>
      <c r="AH9" s="82"/>
      <c r="AI9" s="236"/>
      <c r="AJ9" s="82"/>
      <c r="AK9" s="82"/>
      <c r="AL9" s="326"/>
      <c r="AM9" s="236"/>
      <c r="AN9" s="236"/>
      <c r="AO9" s="236"/>
      <c r="AP9" s="324"/>
      <c r="AQ9" s="324"/>
      <c r="AR9" s="324"/>
      <c r="AS9" s="374">
        <f>SUM(AA9:AR9)</f>
        <v>0</v>
      </c>
      <c r="AT9" s="375"/>
      <c r="AU9" s="89">
        <f>IF(AT9="","",SUM(AS9,AT9))</f>
      </c>
      <c r="AV9" s="376">
        <f>IF(AT9="","",RANK(AU9,$AW$6:$AW10,1))</f>
      </c>
      <c r="AW9" s="423"/>
      <c r="AX9" s="114">
        <f>IF(AW9="","",RANK(AW9,$AY$6:$AY10,1))</f>
      </c>
      <c r="AY9" s="423"/>
      <c r="AZ9" s="114">
        <f>IF(AY9="","",RANK(AY9,$BJ$6:$BJ10,1))</f>
      </c>
    </row>
    <row r="10" spans="1:52" ht="15" customHeight="1">
      <c r="A10" s="424"/>
      <c r="B10" s="28"/>
      <c r="C10" s="410"/>
      <c r="D10" s="82"/>
      <c r="E10" s="82"/>
      <c r="F10" s="236"/>
      <c r="G10" s="82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324"/>
      <c r="S10" s="324"/>
      <c r="T10" s="324"/>
      <c r="U10" s="324"/>
      <c r="V10" s="325"/>
      <c r="W10" s="358">
        <f>SUM(C10:V10)</f>
        <v>0</v>
      </c>
      <c r="X10" s="378"/>
      <c r="Y10" s="379">
        <f>IF(X10="","",SUM(W10,X10))</f>
      </c>
      <c r="Z10" s="242">
        <f>IF(X10="","",RANK(Y10,$AA$6:$AA10,1))</f>
      </c>
      <c r="AA10" s="88"/>
      <c r="AB10" s="82"/>
      <c r="AC10" s="82"/>
      <c r="AD10" s="236"/>
      <c r="AE10" s="82"/>
      <c r="AF10" s="82"/>
      <c r="AG10" s="326"/>
      <c r="AH10" s="82"/>
      <c r="AI10" s="236"/>
      <c r="AJ10" s="82"/>
      <c r="AK10" s="82"/>
      <c r="AL10" s="326"/>
      <c r="AM10" s="236"/>
      <c r="AN10" s="236"/>
      <c r="AO10" s="236"/>
      <c r="AP10" s="324"/>
      <c r="AQ10" s="324"/>
      <c r="AR10" s="324"/>
      <c r="AS10" s="374">
        <f>SUM(AA10:AR10)</f>
        <v>0</v>
      </c>
      <c r="AT10" s="375"/>
      <c r="AU10" s="89">
        <f>IF(AT10="","",SUM(AS10,AT10))</f>
      </c>
      <c r="AV10" s="376">
        <f>IF(AT10="","",RANK(AU10,$AW$6:$AW10,1))</f>
      </c>
      <c r="AW10" s="423">
        <f>IF(AU10="","",SUM(Y10,AU10))</f>
      </c>
      <c r="AX10" s="114">
        <f>IF(AW10="","",RANK(AW10,$AY$6:$AY10,1))</f>
      </c>
      <c r="AY10" s="423">
        <f>IF(AW10="","",SUM(T10,AW10))</f>
      </c>
      <c r="AZ10" s="114">
        <f>IF(AY10="","",RANK(AY10,$BJ$6:$BJ10,1))</f>
      </c>
    </row>
    <row r="11" spans="1:52" ht="35.25">
      <c r="A11" s="267" t="s">
        <v>60</v>
      </c>
      <c r="B11" s="238" t="s">
        <v>51</v>
      </c>
      <c r="C11" s="107">
        <v>1</v>
      </c>
      <c r="D11" s="108">
        <v>2</v>
      </c>
      <c r="E11" s="109">
        <v>3</v>
      </c>
      <c r="F11" s="110" t="s">
        <v>32</v>
      </c>
      <c r="G11" s="108" t="s">
        <v>33</v>
      </c>
      <c r="H11" s="109" t="s">
        <v>34</v>
      </c>
      <c r="I11" s="108" t="s">
        <v>35</v>
      </c>
      <c r="J11" s="109">
        <v>5</v>
      </c>
      <c r="K11" s="108">
        <v>6</v>
      </c>
      <c r="L11" s="110">
        <v>7</v>
      </c>
      <c r="M11" s="108">
        <v>8</v>
      </c>
      <c r="N11" s="110">
        <v>9</v>
      </c>
      <c r="O11" s="108">
        <v>10</v>
      </c>
      <c r="P11" s="108" t="s">
        <v>121</v>
      </c>
      <c r="Q11" s="109" t="s">
        <v>135</v>
      </c>
      <c r="R11" s="108" t="s">
        <v>124</v>
      </c>
      <c r="S11" s="108">
        <v>12</v>
      </c>
      <c r="T11" s="111">
        <v>13</v>
      </c>
      <c r="U11" s="108"/>
      <c r="V11" s="229"/>
      <c r="W11" s="119"/>
      <c r="X11" s="346"/>
      <c r="Y11" s="121">
        <f>IF(X11="","",SUM(#REF!,X11))</f>
      </c>
      <c r="Z11" s="115"/>
      <c r="AA11" s="107">
        <v>1</v>
      </c>
      <c r="AB11" s="108">
        <v>2</v>
      </c>
      <c r="AC11" s="109">
        <v>3</v>
      </c>
      <c r="AD11" s="110" t="s">
        <v>32</v>
      </c>
      <c r="AE11" s="108" t="s">
        <v>33</v>
      </c>
      <c r="AF11" s="109" t="s">
        <v>34</v>
      </c>
      <c r="AG11" s="108" t="s">
        <v>35</v>
      </c>
      <c r="AH11" s="109">
        <v>5</v>
      </c>
      <c r="AI11" s="108">
        <v>6</v>
      </c>
      <c r="AJ11" s="110">
        <v>7</v>
      </c>
      <c r="AK11" s="108">
        <v>8</v>
      </c>
      <c r="AL11" s="110">
        <v>9</v>
      </c>
      <c r="AM11" s="108">
        <v>10</v>
      </c>
      <c r="AN11" s="108" t="s">
        <v>121</v>
      </c>
      <c r="AO11" s="109" t="s">
        <v>135</v>
      </c>
      <c r="AP11" s="108" t="s">
        <v>124</v>
      </c>
      <c r="AQ11" s="108">
        <v>12</v>
      </c>
      <c r="AR11" s="111">
        <v>13</v>
      </c>
      <c r="AS11" s="122"/>
      <c r="AT11" s="349"/>
      <c r="AU11" s="123">
        <f>IF(AT11="","",SUM(#REF!,AT11))</f>
      </c>
      <c r="AV11" s="124"/>
      <c r="AW11" s="123">
        <f>IF(Y11="","",SUM(Y11,AU11))</f>
      </c>
      <c r="AX11" s="125"/>
      <c r="AY11" s="123"/>
      <c r="AZ11" s="125"/>
    </row>
    <row r="12" spans="1:52" ht="15" customHeight="1">
      <c r="A12" s="425" t="s">
        <v>113</v>
      </c>
      <c r="B12" s="316" t="s">
        <v>112</v>
      </c>
      <c r="C12" s="410"/>
      <c r="D12" s="82"/>
      <c r="E12" s="82"/>
      <c r="F12" s="236">
        <v>5</v>
      </c>
      <c r="G12" s="82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324"/>
      <c r="S12" s="324"/>
      <c r="T12" s="324"/>
      <c r="U12" s="324"/>
      <c r="V12" s="325"/>
      <c r="W12" s="358">
        <f>SUM(C12:V12)</f>
        <v>5</v>
      </c>
      <c r="X12" s="378" t="s">
        <v>147</v>
      </c>
      <c r="Y12" s="379" t="s">
        <v>148</v>
      </c>
      <c r="Z12" s="87">
        <v>1</v>
      </c>
      <c r="AA12" s="88"/>
      <c r="AB12" s="82"/>
      <c r="AC12" s="82"/>
      <c r="AD12" s="236"/>
      <c r="AE12" s="82"/>
      <c r="AF12" s="82"/>
      <c r="AG12" s="326"/>
      <c r="AH12" s="82"/>
      <c r="AI12" s="236"/>
      <c r="AJ12" s="82"/>
      <c r="AK12" s="82"/>
      <c r="AL12" s="326"/>
      <c r="AM12" s="236"/>
      <c r="AN12" s="236"/>
      <c r="AO12" s="236"/>
      <c r="AP12" s="324"/>
      <c r="AQ12" s="324"/>
      <c r="AR12" s="324"/>
      <c r="AS12" s="374">
        <f>SUM(AA12:AR12)</f>
        <v>0</v>
      </c>
      <c r="AT12" s="375" t="s">
        <v>149</v>
      </c>
      <c r="AU12" s="89">
        <f>IF(AT12="","",SUM(AS12,AT12))</f>
        <v>0</v>
      </c>
      <c r="AV12" s="376" t="e">
        <f>IF(AT12="","",RANK(AU12,$AW$12:$AW13,1))</f>
        <v>#N/A</v>
      </c>
      <c r="AW12" s="423" t="s">
        <v>150</v>
      </c>
      <c r="AX12" s="114">
        <v>1</v>
      </c>
      <c r="AY12" s="423" t="s">
        <v>150</v>
      </c>
      <c r="AZ12" s="114">
        <v>1</v>
      </c>
    </row>
    <row r="13" spans="1:52" ht="15" customHeight="1">
      <c r="A13" s="371"/>
      <c r="B13" s="340"/>
      <c r="C13" s="297"/>
      <c r="D13" s="298"/>
      <c r="E13" s="298"/>
      <c r="F13" s="341"/>
      <c r="G13" s="298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2"/>
      <c r="S13" s="342"/>
      <c r="T13" s="342"/>
      <c r="U13" s="342"/>
      <c r="V13" s="343"/>
      <c r="W13" s="299">
        <f>SUM(C13:V13)</f>
        <v>0</v>
      </c>
      <c r="X13" s="347"/>
      <c r="Y13" s="300">
        <f>IF(X13="","",SUM(W13,X13))</f>
      </c>
      <c r="Z13" s="115">
        <f>IF(X13="","",RANK(Y13,$AA$12:$AA16,1))</f>
      </c>
      <c r="AA13" s="301"/>
      <c r="AB13" s="298"/>
      <c r="AC13" s="298"/>
      <c r="AD13" s="341"/>
      <c r="AE13" s="298"/>
      <c r="AF13" s="298"/>
      <c r="AG13" s="348"/>
      <c r="AH13" s="298"/>
      <c r="AI13" s="341"/>
      <c r="AJ13" s="298"/>
      <c r="AK13" s="298"/>
      <c r="AL13" s="348"/>
      <c r="AM13" s="341"/>
      <c r="AN13" s="341"/>
      <c r="AO13" s="341"/>
      <c r="AP13" s="342"/>
      <c r="AQ13" s="342"/>
      <c r="AR13" s="342"/>
      <c r="AS13" s="302">
        <f>SUM(AA13:AR13)</f>
        <v>0</v>
      </c>
      <c r="AT13" s="350"/>
      <c r="AU13" s="303">
        <f>IF(AT13="","",SUM(AS13,AT13))</f>
      </c>
      <c r="AV13" s="304">
        <f>IF(AT13="","",RANK(AU13,$AW$12:$AW16,1))</f>
      </c>
      <c r="AW13" s="284">
        <f>IF(AU13="","",SUM(Y13,AU13))</f>
      </c>
      <c r="AX13" s="305">
        <f>IF(AW13="","",RANK(AW13,$AY$12:$AY16,1))</f>
      </c>
      <c r="AY13" s="284">
        <f>IF(AW13="","",SUM(T13,AW13))</f>
      </c>
      <c r="AZ13" s="305">
        <f>IF(AY13="","",RANK(AY13,$BJ$12:$BJ16,1))</f>
      </c>
    </row>
    <row r="14" spans="1:52" ht="15" customHeight="1">
      <c r="A14" s="425" t="s">
        <v>77</v>
      </c>
      <c r="B14" s="323" t="s">
        <v>74</v>
      </c>
      <c r="C14" s="410"/>
      <c r="D14" s="82"/>
      <c r="E14" s="82"/>
      <c r="F14" s="236"/>
      <c r="G14" s="82"/>
      <c r="H14" s="236"/>
      <c r="I14" s="236"/>
      <c r="J14" s="236"/>
      <c r="K14" s="236"/>
      <c r="L14" s="236">
        <v>5</v>
      </c>
      <c r="M14" s="236"/>
      <c r="N14" s="236"/>
      <c r="O14" s="236"/>
      <c r="P14" s="236">
        <v>5</v>
      </c>
      <c r="Q14" s="236">
        <v>5</v>
      </c>
      <c r="R14" s="324"/>
      <c r="S14" s="324"/>
      <c r="T14" s="324"/>
      <c r="U14" s="324"/>
      <c r="V14" s="325"/>
      <c r="W14" s="358">
        <f>SUM(C14:V14)</f>
        <v>15</v>
      </c>
      <c r="X14" s="378" t="s">
        <v>151</v>
      </c>
      <c r="Y14" s="379" t="s">
        <v>152</v>
      </c>
      <c r="Z14" s="87">
        <v>1</v>
      </c>
      <c r="AA14" s="88"/>
      <c r="AB14" s="82"/>
      <c r="AC14" s="82"/>
      <c r="AD14" s="236"/>
      <c r="AE14" s="82"/>
      <c r="AF14" s="82"/>
      <c r="AG14" s="326"/>
      <c r="AH14" s="82"/>
      <c r="AI14" s="236"/>
      <c r="AJ14" s="82"/>
      <c r="AK14" s="82"/>
      <c r="AL14" s="326"/>
      <c r="AM14" s="236"/>
      <c r="AN14" s="236"/>
      <c r="AO14" s="236"/>
      <c r="AP14" s="324"/>
      <c r="AQ14" s="324"/>
      <c r="AR14" s="324"/>
      <c r="AS14" s="374">
        <f>SUM(AA14:AR14)</f>
        <v>0</v>
      </c>
      <c r="AT14" s="375" t="s">
        <v>153</v>
      </c>
      <c r="AU14" s="89">
        <f>IF(AT14="","",SUM(AS14,AT14))</f>
        <v>0</v>
      </c>
      <c r="AV14" s="376" t="e">
        <f>IF(AT14="","",RANK(AU14,$AW$14:$AW16,1))</f>
        <v>#N/A</v>
      </c>
      <c r="AW14" s="423" t="s">
        <v>154</v>
      </c>
      <c r="AX14" s="114">
        <v>1</v>
      </c>
      <c r="AY14" s="423" t="s">
        <v>154</v>
      </c>
      <c r="AZ14" s="114">
        <v>1</v>
      </c>
    </row>
    <row r="15" spans="1:52" ht="15" customHeight="1">
      <c r="A15" s="426"/>
      <c r="B15" s="344"/>
      <c r="C15" s="410"/>
      <c r="D15" s="82"/>
      <c r="E15" s="82"/>
      <c r="F15" s="236"/>
      <c r="G15" s="82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324"/>
      <c r="S15" s="324"/>
      <c r="T15" s="324"/>
      <c r="U15" s="324"/>
      <c r="V15" s="325"/>
      <c r="W15" s="358">
        <f>SUM(C15:V15)</f>
        <v>0</v>
      </c>
      <c r="X15" s="378"/>
      <c r="Y15" s="379">
        <f>IF(X15="","",SUM(W15,X15))</f>
      </c>
      <c r="Z15" s="87">
        <f>IF(X15="","",RANK(Y15,$AA$14:$AA16,1))</f>
      </c>
      <c r="AA15" s="88"/>
      <c r="AB15" s="82"/>
      <c r="AC15" s="82"/>
      <c r="AD15" s="236"/>
      <c r="AE15" s="82"/>
      <c r="AF15" s="82"/>
      <c r="AG15" s="326"/>
      <c r="AH15" s="82"/>
      <c r="AI15" s="236"/>
      <c r="AJ15" s="82"/>
      <c r="AK15" s="82"/>
      <c r="AL15" s="326"/>
      <c r="AM15" s="236"/>
      <c r="AN15" s="236"/>
      <c r="AO15" s="236"/>
      <c r="AP15" s="324"/>
      <c r="AQ15" s="324"/>
      <c r="AR15" s="324"/>
      <c r="AS15" s="374">
        <f>SUM(AA15:AR15)</f>
        <v>0</v>
      </c>
      <c r="AT15" s="375"/>
      <c r="AU15" s="89">
        <f>IF(AT15="","",SUM(AS15,AT15))</f>
      </c>
      <c r="AV15" s="376">
        <f>IF(AT15="","",RANK(AU15,$AW$14:$AW16,1))</f>
      </c>
      <c r="AW15" s="423">
        <f>IF(AU15="","",SUM(Y15,AU15))</f>
      </c>
      <c r="AX15" s="114">
        <f>IF(AW15="","",RANK(AW15,$AY$14:$AY16,1))</f>
      </c>
      <c r="AY15" s="423">
        <f>IF(AW15="","",SUM(T15,AW15))</f>
      </c>
      <c r="AZ15" s="114">
        <f>IF(AY15="","",RANK(AY15,$BJ$14:$BJ16,1))</f>
      </c>
    </row>
    <row r="16" spans="1:52" ht="15" customHeight="1" thickBot="1">
      <c r="A16" s="345"/>
      <c r="B16" s="331"/>
      <c r="C16" s="91"/>
      <c r="D16" s="92"/>
      <c r="E16" s="92"/>
      <c r="F16" s="237"/>
      <c r="G16" s="92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331"/>
      <c r="S16" s="331"/>
      <c r="T16" s="331"/>
      <c r="U16" s="331"/>
      <c r="V16" s="332"/>
      <c r="W16" s="97">
        <f>SUM(C16:V16)</f>
        <v>0</v>
      </c>
      <c r="X16" s="333"/>
      <c r="Y16" s="99">
        <f>IF(X16="","",SUM(W16,X16))</f>
      </c>
      <c r="Z16" s="100">
        <f>IF(X16="","",RANK(Y16,$AA$14:$AA16,1))</f>
      </c>
      <c r="AA16" s="101"/>
      <c r="AB16" s="92"/>
      <c r="AC16" s="92"/>
      <c r="AD16" s="237"/>
      <c r="AE16" s="92"/>
      <c r="AF16" s="92"/>
      <c r="AG16" s="335"/>
      <c r="AH16" s="92"/>
      <c r="AI16" s="237"/>
      <c r="AJ16" s="92"/>
      <c r="AK16" s="92"/>
      <c r="AL16" s="335"/>
      <c r="AM16" s="237"/>
      <c r="AN16" s="237"/>
      <c r="AO16" s="237"/>
      <c r="AP16" s="331"/>
      <c r="AQ16" s="331"/>
      <c r="AR16" s="331"/>
      <c r="AS16" s="102">
        <f>SUM(AA16:AR16)</f>
        <v>0</v>
      </c>
      <c r="AT16" s="334"/>
      <c r="AU16" s="103">
        <f>IF(AT16="","",SUM(AS16,AT16))</f>
      </c>
      <c r="AV16" s="104">
        <f>IF(AT16="","",RANK(AU16,$AW$14:$AW16,1))</f>
      </c>
      <c r="AW16" s="117">
        <f>IF(AU16="","",SUM(Y16,AU16))</f>
      </c>
      <c r="AX16" s="118">
        <f>IF(AW16="","",RANK(AW16,$AY$14:$AY16,1))</f>
      </c>
      <c r="AY16" s="117">
        <f>IF(AW16="","",SUM(T16,AW16))</f>
      </c>
      <c r="AZ16" s="118">
        <f>IF(AY16="","",RANK(AY16,$BJ$14:$BJ16,1))</f>
      </c>
    </row>
    <row r="17" spans="30:31" ht="9.75" customHeight="1">
      <c r="AD17" s="27"/>
      <c r="AE17" s="12"/>
    </row>
    <row r="18" spans="30:31" ht="9.75" customHeight="1">
      <c r="AD18" s="27"/>
      <c r="AE18" s="12"/>
    </row>
    <row r="19" spans="30:31" ht="9.75" customHeight="1">
      <c r="AD19" s="27"/>
      <c r="AE19" s="12"/>
    </row>
    <row r="20" ht="9.75" customHeight="1">
      <c r="AD20" s="27"/>
    </row>
    <row r="21" ht="9.75" customHeight="1">
      <c r="AD21" s="27"/>
    </row>
    <row r="22" ht="9.75" customHeight="1">
      <c r="AD22" s="27"/>
    </row>
    <row r="23" ht="9.75" customHeight="1">
      <c r="AD23" s="27"/>
    </row>
    <row r="24" ht="9.75" customHeight="1">
      <c r="AD24" s="27"/>
    </row>
    <row r="25" ht="9.75" customHeight="1">
      <c r="AD25" s="27"/>
    </row>
    <row r="26" ht="9.75" customHeight="1">
      <c r="AD26" s="27"/>
    </row>
    <row r="27" ht="9.75" customHeight="1">
      <c r="AD27" s="27"/>
    </row>
    <row r="28" ht="9.75" customHeight="1">
      <c r="AD28" s="27"/>
    </row>
    <row r="29" ht="9.75" customHeight="1">
      <c r="AD29" s="27"/>
    </row>
    <row r="30" ht="9.75" customHeight="1">
      <c r="AD30" s="27"/>
    </row>
    <row r="31" spans="3:30" ht="9.75" customHeight="1">
      <c r="C31" s="28"/>
      <c r="D31" s="264"/>
      <c r="E31" s="22"/>
      <c r="F31" s="20"/>
      <c r="J31" s="4"/>
      <c r="K31" s="6"/>
      <c r="O31" s="4"/>
      <c r="Y31" s="23"/>
      <c r="Z31" s="10"/>
      <c r="AA31" s="10"/>
      <c r="AC31" s="29"/>
      <c r="AD31" s="27"/>
    </row>
    <row r="32" spans="5:30" ht="9.75" customHeight="1">
      <c r="E32" s="22"/>
      <c r="F32" s="20"/>
      <c r="J32" s="4"/>
      <c r="K32" s="6"/>
      <c r="O32" s="4"/>
      <c r="Y32" s="23"/>
      <c r="Z32" s="10"/>
      <c r="AA32" s="10"/>
      <c r="AC32" s="29"/>
      <c r="AD32" s="27"/>
    </row>
    <row r="33" spans="5:30" ht="9.75" customHeight="1">
      <c r="E33" s="22"/>
      <c r="F33" s="20"/>
      <c r="J33" s="4"/>
      <c r="K33" s="6"/>
      <c r="O33" s="4"/>
      <c r="Y33" s="23"/>
      <c r="Z33" s="10"/>
      <c r="AA33" s="10"/>
      <c r="AC33" s="29"/>
      <c r="AD33" s="27"/>
    </row>
    <row r="34" spans="5:30" ht="9.75" customHeight="1">
      <c r="E34" s="22"/>
      <c r="F34" s="20"/>
      <c r="J34" s="4"/>
      <c r="K34" s="6"/>
      <c r="O34" s="4"/>
      <c r="Y34" s="23"/>
      <c r="Z34" s="10"/>
      <c r="AA34" s="10"/>
      <c r="AC34" s="29"/>
      <c r="AD34" s="27"/>
    </row>
    <row r="35" spans="5:29" ht="9.75" customHeight="1">
      <c r="E35" s="22"/>
      <c r="F35" s="20"/>
      <c r="J35" s="22"/>
      <c r="K35" s="20"/>
      <c r="O35" s="4"/>
      <c r="P35" s="17"/>
      <c r="Y35" s="23"/>
      <c r="Z35" s="10"/>
      <c r="AA35" s="10"/>
      <c r="AC35" s="29"/>
    </row>
    <row r="36" spans="5:29" ht="9.75" customHeight="1">
      <c r="E36" s="22"/>
      <c r="F36" s="20"/>
      <c r="J36" s="22"/>
      <c r="K36" s="20"/>
      <c r="O36" s="4"/>
      <c r="Y36" s="23"/>
      <c r="Z36" s="10"/>
      <c r="AA36" s="10"/>
      <c r="AC36" s="29"/>
    </row>
    <row r="37" spans="5:29" ht="9.75" customHeight="1">
      <c r="E37" s="22"/>
      <c r="F37" s="20"/>
      <c r="J37" s="22"/>
      <c r="K37" s="20"/>
      <c r="O37" s="4"/>
      <c r="P37" s="17"/>
      <c r="Y37" s="23"/>
      <c r="Z37" s="10"/>
      <c r="AA37" s="10"/>
      <c r="AC37" s="29"/>
    </row>
    <row r="38" spans="5:29" ht="9.75" customHeight="1">
      <c r="E38" s="22"/>
      <c r="F38" s="20"/>
      <c r="J38" s="22"/>
      <c r="K38" s="20"/>
      <c r="O38" s="4"/>
      <c r="Y38" s="23"/>
      <c r="Z38" s="10"/>
      <c r="AA38" s="10"/>
      <c r="AC38" s="29"/>
    </row>
    <row r="39" spans="5:29" ht="9.75" customHeight="1">
      <c r="E39" s="22"/>
      <c r="F39" s="20"/>
      <c r="J39" s="22"/>
      <c r="K39" s="20"/>
      <c r="O39" s="4"/>
      <c r="Y39" s="23"/>
      <c r="Z39" s="10"/>
      <c r="AA39" s="10"/>
      <c r="AC39" s="29"/>
    </row>
    <row r="40" spans="5:29" ht="9.75" customHeight="1">
      <c r="E40" s="22"/>
      <c r="F40" s="20"/>
      <c r="J40" s="22"/>
      <c r="K40" s="20"/>
      <c r="O40" s="4"/>
      <c r="P40" s="17"/>
      <c r="Y40" s="23"/>
      <c r="Z40" s="10"/>
      <c r="AA40" s="10"/>
      <c r="AC40" s="29"/>
    </row>
    <row r="41" spans="5:29" ht="9.75" customHeight="1">
      <c r="E41" s="22"/>
      <c r="F41" s="20"/>
      <c r="J41" s="22"/>
      <c r="K41" s="20"/>
      <c r="O41" s="4"/>
      <c r="Y41" s="23"/>
      <c r="Z41" s="10"/>
      <c r="AA41" s="10"/>
      <c r="AC41" s="29"/>
    </row>
    <row r="42" spans="5:29" ht="9.75" customHeight="1">
      <c r="E42" s="22"/>
      <c r="F42" s="20"/>
      <c r="J42" s="22"/>
      <c r="K42" s="20"/>
      <c r="O42" s="4"/>
      <c r="Y42" s="23"/>
      <c r="Z42" s="10"/>
      <c r="AA42" s="10"/>
      <c r="AC42" s="29"/>
    </row>
    <row r="43" spans="3:29" ht="9.75" customHeight="1">
      <c r="C43" s="28"/>
      <c r="D43" s="264"/>
      <c r="E43" s="22"/>
      <c r="F43" s="20"/>
      <c r="J43" s="22"/>
      <c r="K43" s="20"/>
      <c r="O43" s="4"/>
      <c r="Z43" s="10"/>
      <c r="AA43" s="10"/>
      <c r="AB43" s="23"/>
      <c r="AC43" s="30"/>
    </row>
    <row r="44" spans="5:29" ht="9.75" customHeight="1">
      <c r="E44" s="22"/>
      <c r="F44" s="20"/>
      <c r="J44" s="22"/>
      <c r="K44" s="20"/>
      <c r="O44" s="4"/>
      <c r="Z44" s="10"/>
      <c r="AA44" s="10"/>
      <c r="AB44" s="23"/>
      <c r="AC44" s="30"/>
    </row>
    <row r="45" spans="6:29" ht="9.75" customHeight="1">
      <c r="F45" s="2"/>
      <c r="G45" s="5"/>
      <c r="I45" s="5"/>
      <c r="K45" s="2"/>
      <c r="L45" s="5"/>
      <c r="N45" s="5"/>
      <c r="Z45" s="10"/>
      <c r="AA45" s="10"/>
      <c r="AB45" s="23"/>
      <c r="AC45" s="30"/>
    </row>
    <row r="46" spans="6:29" ht="9.75" customHeight="1">
      <c r="F46" s="2"/>
      <c r="G46" s="5"/>
      <c r="I46" s="5"/>
      <c r="K46" s="2"/>
      <c r="L46" s="5"/>
      <c r="N46" s="5"/>
      <c r="Z46" s="10"/>
      <c r="AA46" s="10"/>
      <c r="AB46" s="23"/>
      <c r="AC46" s="30"/>
    </row>
    <row r="47" spans="6:29" ht="9.75" customHeight="1">
      <c r="F47" s="2"/>
      <c r="G47" s="5"/>
      <c r="I47" s="5"/>
      <c r="K47" s="2"/>
      <c r="L47" s="5"/>
      <c r="N47" s="5"/>
      <c r="Z47" s="10"/>
      <c r="AA47" s="10"/>
      <c r="AB47" s="23"/>
      <c r="AC47" s="30"/>
    </row>
    <row r="48" spans="6:29" ht="11.25" customHeight="1">
      <c r="F48" s="2"/>
      <c r="G48" s="5"/>
      <c r="I48" s="5"/>
      <c r="K48" s="2"/>
      <c r="L48" s="5"/>
      <c r="N48" s="5"/>
      <c r="Z48" s="10"/>
      <c r="AA48" s="10"/>
      <c r="AB48" s="23"/>
      <c r="AC48" s="30"/>
    </row>
    <row r="49" spans="6:29" ht="11.25" customHeight="1">
      <c r="F49" s="2"/>
      <c r="G49" s="5"/>
      <c r="I49" s="5"/>
      <c r="K49" s="2"/>
      <c r="L49" s="5"/>
      <c r="N49" s="5"/>
      <c r="Z49" s="10"/>
      <c r="AA49" s="10"/>
      <c r="AB49" s="23"/>
      <c r="AC49" s="30"/>
    </row>
    <row r="50" spans="6:29" ht="11.25" customHeight="1">
      <c r="F50" s="2"/>
      <c r="G50" s="5"/>
      <c r="I50" s="5"/>
      <c r="K50" s="2"/>
      <c r="L50" s="5"/>
      <c r="N50" s="5"/>
      <c r="Z50" s="10"/>
      <c r="AA50" s="10"/>
      <c r="AB50" s="23"/>
      <c r="AC50" s="30"/>
    </row>
    <row r="51" spans="6:29" ht="11.25" customHeight="1">
      <c r="F51" s="2"/>
      <c r="G51" s="5"/>
      <c r="I51" s="5"/>
      <c r="K51" s="2"/>
      <c r="L51" s="5"/>
      <c r="N51" s="5"/>
      <c r="Z51" s="10"/>
      <c r="AA51" s="10"/>
      <c r="AB51" s="23"/>
      <c r="AC51" s="30"/>
    </row>
    <row r="52" spans="6:29" ht="11.25" customHeight="1">
      <c r="F52" s="2"/>
      <c r="G52" s="5"/>
      <c r="I52" s="5"/>
      <c r="K52" s="2"/>
      <c r="L52" s="5"/>
      <c r="N52" s="5"/>
      <c r="Z52" s="10"/>
      <c r="AA52" s="10"/>
      <c r="AB52" s="23"/>
      <c r="AC52" s="30"/>
    </row>
    <row r="53" spans="6:29" ht="11.25" customHeight="1">
      <c r="F53" s="2"/>
      <c r="G53" s="5"/>
      <c r="I53" s="5"/>
      <c r="K53" s="2"/>
      <c r="L53" s="5"/>
      <c r="N53" s="5"/>
      <c r="Z53" s="10"/>
      <c r="AA53" s="10"/>
      <c r="AB53" s="23"/>
      <c r="AC53" s="30"/>
    </row>
    <row r="54" spans="6:29" ht="11.25" customHeight="1">
      <c r="F54" s="2"/>
      <c r="G54" s="5"/>
      <c r="I54" s="5"/>
      <c r="K54" s="2"/>
      <c r="L54" s="5"/>
      <c r="N54" s="5"/>
      <c r="Z54" s="10"/>
      <c r="AA54" s="10"/>
      <c r="AB54" s="23"/>
      <c r="AC54" s="30"/>
    </row>
    <row r="55" spans="6:29" ht="11.25" customHeight="1">
      <c r="F55" s="2"/>
      <c r="G55" s="5"/>
      <c r="I55" s="5"/>
      <c r="K55" s="2"/>
      <c r="L55" s="5"/>
      <c r="N55" s="5"/>
      <c r="Z55" s="10"/>
      <c r="AA55" s="10"/>
      <c r="AB55" s="23"/>
      <c r="AC55" s="30"/>
    </row>
    <row r="56" spans="6:14" ht="11.25" customHeight="1">
      <c r="F56" s="2"/>
      <c r="G56" s="5"/>
      <c r="I56" s="5"/>
      <c r="K56" s="2"/>
      <c r="L56" s="5"/>
      <c r="N56" s="5"/>
    </row>
    <row r="57" spans="6:14" ht="11.25" customHeight="1">
      <c r="F57" s="2"/>
      <c r="G57" s="5"/>
      <c r="I57" s="5"/>
      <c r="K57" s="2"/>
      <c r="L57" s="5"/>
      <c r="N57" s="5"/>
    </row>
    <row r="58" spans="6:14" ht="11.25" customHeight="1">
      <c r="F58" s="2"/>
      <c r="G58" s="5"/>
      <c r="I58" s="5"/>
      <c r="K58" s="2"/>
      <c r="L58" s="5"/>
      <c r="N58" s="5"/>
    </row>
    <row r="59" spans="6:14" ht="11.25" customHeight="1">
      <c r="F59" s="2"/>
      <c r="G59" s="5"/>
      <c r="I59" s="5"/>
      <c r="K59" s="2"/>
      <c r="L59" s="5"/>
      <c r="N59" s="5"/>
    </row>
    <row r="60" spans="6:14" ht="11.25" customHeight="1">
      <c r="F60" s="2"/>
      <c r="G60" s="5"/>
      <c r="I60" s="5"/>
      <c r="K60" s="2"/>
      <c r="L60" s="5"/>
      <c r="N60" s="5"/>
    </row>
    <row r="61" spans="6:14" ht="11.25" customHeight="1">
      <c r="F61" s="2"/>
      <c r="G61" s="5"/>
      <c r="I61" s="5"/>
      <c r="K61" s="2"/>
      <c r="L61" s="5"/>
      <c r="N61" s="5"/>
    </row>
    <row r="62" spans="6:14" ht="11.25" customHeight="1">
      <c r="F62" s="2"/>
      <c r="G62" s="5"/>
      <c r="I62" s="5"/>
      <c r="K62" s="2"/>
      <c r="L62" s="5"/>
      <c r="N62" s="5"/>
    </row>
    <row r="63" spans="6:14" ht="11.25" customHeight="1">
      <c r="F63" s="2"/>
      <c r="G63" s="5"/>
      <c r="I63" s="5"/>
      <c r="K63" s="2"/>
      <c r="L63" s="5"/>
      <c r="N63" s="5"/>
    </row>
    <row r="64" spans="6:14" ht="11.25" customHeight="1">
      <c r="F64" s="2"/>
      <c r="G64" s="5"/>
      <c r="I64" s="5"/>
      <c r="K64" s="2"/>
      <c r="L64" s="5"/>
      <c r="N64" s="5"/>
    </row>
    <row r="65" spans="6:14" ht="11.25" customHeight="1">
      <c r="F65" s="2"/>
      <c r="G65" s="5"/>
      <c r="I65" s="5"/>
      <c r="K65" s="2"/>
      <c r="L65" s="5"/>
      <c r="N65" s="5"/>
    </row>
    <row r="66" spans="6:14" ht="11.25" customHeight="1">
      <c r="F66" s="2"/>
      <c r="G66" s="5"/>
      <c r="I66" s="5"/>
      <c r="K66" s="2"/>
      <c r="L66" s="5"/>
      <c r="N66" s="5"/>
    </row>
    <row r="67" spans="6:14" ht="11.25" customHeight="1">
      <c r="F67" s="2"/>
      <c r="G67" s="5"/>
      <c r="I67" s="5"/>
      <c r="K67" s="2"/>
      <c r="L67" s="5"/>
      <c r="N67" s="5"/>
    </row>
    <row r="68" spans="6:14" ht="11.25" customHeight="1">
      <c r="F68" s="2"/>
      <c r="G68" s="5"/>
      <c r="I68" s="5"/>
      <c r="K68" s="2"/>
      <c r="L68" s="5"/>
      <c r="N68" s="5"/>
    </row>
    <row r="69" spans="6:14" ht="11.25" customHeight="1">
      <c r="F69" s="2"/>
      <c r="G69" s="5"/>
      <c r="I69" s="5"/>
      <c r="K69" s="2"/>
      <c r="L69" s="5"/>
      <c r="N69" s="5"/>
    </row>
    <row r="70" spans="6:14" ht="11.25" customHeight="1">
      <c r="F70" s="2"/>
      <c r="G70" s="5"/>
      <c r="I70" s="5"/>
      <c r="K70" s="2"/>
      <c r="L70" s="5"/>
      <c r="N70" s="5"/>
    </row>
    <row r="71" spans="6:14" ht="11.25" customHeight="1">
      <c r="F71" s="2"/>
      <c r="G71" s="5"/>
      <c r="I71" s="5"/>
      <c r="K71" s="2"/>
      <c r="L71" s="5"/>
      <c r="N71" s="5"/>
    </row>
    <row r="72" spans="6:14" ht="11.25" customHeight="1">
      <c r="F72" s="2"/>
      <c r="G72" s="5"/>
      <c r="I72" s="5"/>
      <c r="K72" s="2"/>
      <c r="L72" s="5"/>
      <c r="N72" s="5"/>
    </row>
    <row r="73" spans="6:14" ht="11.25" customHeight="1">
      <c r="F73" s="2"/>
      <c r="G73" s="5"/>
      <c r="I73" s="5"/>
      <c r="K73" s="2"/>
      <c r="L73" s="5"/>
      <c r="N73" s="5"/>
    </row>
    <row r="74" spans="6:14" ht="11.25" customHeight="1">
      <c r="F74" s="2"/>
      <c r="G74" s="5"/>
      <c r="I74" s="5"/>
      <c r="K74" s="2"/>
      <c r="L74" s="5"/>
      <c r="N74" s="5"/>
    </row>
    <row r="75" spans="6:14" ht="11.25" customHeight="1">
      <c r="F75" s="2"/>
      <c r="G75" s="5"/>
      <c r="I75" s="5"/>
      <c r="K75" s="2"/>
      <c r="L75" s="5"/>
      <c r="N75" s="5"/>
    </row>
    <row r="76" spans="6:14" ht="11.25" customHeight="1">
      <c r="F76" s="2"/>
      <c r="G76" s="5"/>
      <c r="I76" s="5"/>
      <c r="K76" s="2"/>
      <c r="L76" s="5"/>
      <c r="N76" s="5"/>
    </row>
    <row r="77" spans="6:14" ht="11.25" customHeight="1">
      <c r="F77" s="2"/>
      <c r="G77" s="5"/>
      <c r="I77" s="5"/>
      <c r="K77" s="2"/>
      <c r="L77" s="5"/>
      <c r="N77" s="5"/>
    </row>
    <row r="78" spans="6:14" ht="11.25" customHeight="1">
      <c r="F78" s="2"/>
      <c r="G78" s="5"/>
      <c r="I78" s="5"/>
      <c r="K78" s="2"/>
      <c r="L78" s="5"/>
      <c r="N78" s="5"/>
    </row>
    <row r="79" spans="3:15" ht="11.25" customHeight="1">
      <c r="C79" s="28"/>
      <c r="D79" s="264"/>
      <c r="E79" s="22"/>
      <c r="F79" s="20"/>
      <c r="J79" s="22"/>
      <c r="K79" s="20"/>
      <c r="O79" s="4"/>
    </row>
    <row r="80" spans="3:15" ht="11.25" customHeight="1">
      <c r="C80" s="28"/>
      <c r="D80" s="264"/>
      <c r="E80" s="22"/>
      <c r="F80" s="20"/>
      <c r="J80" s="22"/>
      <c r="K80" s="20"/>
      <c r="O80" s="4"/>
    </row>
  </sheetData>
  <sheetProtection/>
  <mergeCells count="4">
    <mergeCell ref="Z1:Z4"/>
    <mergeCell ref="AV1:AV4"/>
    <mergeCell ref="C2:V4"/>
    <mergeCell ref="AA2:AR4"/>
  </mergeCells>
  <printOptions/>
  <pageMargins left="0.11811023622047245" right="0.2362204724409449" top="0" bottom="0.3937007874015748" header="0.2755905511811024" footer="0.31496062992125984"/>
  <pageSetup fitToHeight="1" fitToWidth="1" horizontalDpi="300" verticalDpi="300" orientation="landscape" paperSize="9" scale="70" r:id="rId1"/>
  <headerFooter alignWithMargins="0">
    <oddHeader>&amp;C&amp;"Arial,Cursief"&amp;12Minimarathon De Kroo
28 november 2015</oddHeader>
    <oddFooter>&amp;L&amp;D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5"/>
  <sheetViews>
    <sheetView zoomScalePageLayoutView="0" workbookViewId="0" topLeftCell="A1">
      <selection activeCell="B6" sqref="B6:BI8"/>
    </sheetView>
  </sheetViews>
  <sheetFormatPr defaultColWidth="9.140625" defaultRowHeight="12.75"/>
  <cols>
    <col min="1" max="1" width="5.00390625" style="228" customWidth="1"/>
    <col min="2" max="2" width="16.421875" style="0" bestFit="1" customWidth="1"/>
    <col min="3" max="3" width="8.140625" style="0" bestFit="1" customWidth="1"/>
    <col min="4" max="9" width="2.421875" style="0" customWidth="1"/>
    <col min="10" max="10" width="3.140625" style="0" bestFit="1" customWidth="1"/>
    <col min="11" max="18" width="2.421875" style="0" customWidth="1"/>
    <col min="19" max="19" width="3.140625" style="0" bestFit="1" customWidth="1"/>
    <col min="20" max="27" width="2.421875" style="0" customWidth="1"/>
    <col min="28" max="28" width="5.7109375" style="0" bestFit="1" customWidth="1"/>
    <col min="29" max="29" width="6.421875" style="0" bestFit="1" customWidth="1"/>
    <col min="30" max="30" width="6.28125" style="0" customWidth="1"/>
    <col min="31" max="31" width="3.00390625" style="0" bestFit="1" customWidth="1"/>
    <col min="32" max="55" width="2.421875" style="0" customWidth="1"/>
    <col min="56" max="56" width="5.7109375" style="0" bestFit="1" customWidth="1"/>
    <col min="57" max="57" width="7.28125" style="0" customWidth="1"/>
    <col min="58" max="58" width="7.00390625" style="0" bestFit="1" customWidth="1"/>
    <col min="59" max="59" width="3.00390625" style="0" bestFit="1" customWidth="1"/>
    <col min="60" max="60" width="7.28125" style="0" bestFit="1" customWidth="1"/>
  </cols>
  <sheetData>
    <row r="1" spans="1:61" ht="12.75" customHeight="1">
      <c r="A1" s="281"/>
      <c r="B1" s="31"/>
      <c r="C1" s="234"/>
      <c r="D1" s="32"/>
      <c r="E1" s="33"/>
      <c r="F1" s="33"/>
      <c r="G1" s="34"/>
      <c r="H1" s="33"/>
      <c r="I1" s="35"/>
      <c r="J1" s="33"/>
      <c r="K1" s="33"/>
      <c r="L1" s="34"/>
      <c r="M1" s="33"/>
      <c r="N1" s="36"/>
      <c r="O1" s="36"/>
      <c r="P1" s="36"/>
      <c r="Q1" s="37"/>
      <c r="R1" s="34"/>
      <c r="S1" s="34"/>
      <c r="T1" s="34"/>
      <c r="U1" s="38"/>
      <c r="V1" s="38"/>
      <c r="W1" s="38"/>
      <c r="X1" s="38"/>
      <c r="Y1" s="38"/>
      <c r="Z1" s="38"/>
      <c r="AA1" s="38"/>
      <c r="AB1" s="39"/>
      <c r="AC1" s="40"/>
      <c r="AD1" s="41"/>
      <c r="AE1" s="453" t="s">
        <v>3</v>
      </c>
      <c r="AF1" s="42"/>
      <c r="AG1" s="43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55" t="s">
        <v>3</v>
      </c>
      <c r="BH1" s="44"/>
      <c r="BI1" s="45"/>
    </row>
    <row r="2" spans="1:61" ht="12.75" customHeight="1">
      <c r="A2" s="282"/>
      <c r="B2" s="1"/>
      <c r="C2" s="241"/>
      <c r="D2" s="467" t="s">
        <v>12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9"/>
      <c r="AB2" s="13" t="s">
        <v>0</v>
      </c>
      <c r="AC2" s="19" t="s">
        <v>15</v>
      </c>
      <c r="AD2" s="14" t="s">
        <v>2</v>
      </c>
      <c r="AE2" s="454"/>
      <c r="AF2" s="458" t="s">
        <v>11</v>
      </c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60"/>
      <c r="BD2" s="50" t="s">
        <v>0</v>
      </c>
      <c r="BE2" s="19" t="s">
        <v>15</v>
      </c>
      <c r="BF2" s="19" t="s">
        <v>2</v>
      </c>
      <c r="BG2" s="456"/>
      <c r="BH2" s="14" t="s">
        <v>8</v>
      </c>
      <c r="BI2" s="46" t="s">
        <v>3</v>
      </c>
    </row>
    <row r="3" spans="1:61" ht="12.75" customHeight="1">
      <c r="A3" s="282"/>
      <c r="B3" s="12"/>
      <c r="C3" s="449"/>
      <c r="D3" s="470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71"/>
      <c r="AB3" s="386" t="s">
        <v>4</v>
      </c>
      <c r="AC3" s="16" t="s">
        <v>1</v>
      </c>
      <c r="AD3" s="16" t="s">
        <v>4</v>
      </c>
      <c r="AE3" s="454"/>
      <c r="AF3" s="461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63"/>
      <c r="BD3" s="51" t="s">
        <v>4</v>
      </c>
      <c r="BE3" s="16" t="s">
        <v>1</v>
      </c>
      <c r="BF3" s="16" t="s">
        <v>4</v>
      </c>
      <c r="BG3" s="456"/>
      <c r="BH3" s="16" t="s">
        <v>9</v>
      </c>
      <c r="BI3" s="47"/>
    </row>
    <row r="4" spans="1:61" ht="12.75" customHeight="1">
      <c r="A4" s="282"/>
      <c r="B4" s="12"/>
      <c r="C4" s="449"/>
      <c r="D4" s="472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4"/>
      <c r="AB4" s="386" t="s">
        <v>5</v>
      </c>
      <c r="AC4" s="16" t="s">
        <v>6</v>
      </c>
      <c r="AD4" s="16" t="s">
        <v>6</v>
      </c>
      <c r="AE4" s="454"/>
      <c r="AF4" s="464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6"/>
      <c r="BD4" s="51" t="s">
        <v>5</v>
      </c>
      <c r="BE4" s="16" t="s">
        <v>6</v>
      </c>
      <c r="BF4" s="16" t="s">
        <v>6</v>
      </c>
      <c r="BG4" s="457"/>
      <c r="BH4" s="21" t="s">
        <v>10</v>
      </c>
      <c r="BI4" s="48" t="s">
        <v>8</v>
      </c>
    </row>
    <row r="5" spans="1:61" ht="20.25">
      <c r="A5" s="282"/>
      <c r="B5" s="52" t="s">
        <v>16</v>
      </c>
      <c r="C5" s="243" t="s">
        <v>60</v>
      </c>
      <c r="D5" s="107">
        <v>1</v>
      </c>
      <c r="E5" s="108">
        <v>2</v>
      </c>
      <c r="F5" s="109">
        <v>3</v>
      </c>
      <c r="G5" s="110">
        <v>4</v>
      </c>
      <c r="H5" s="108" t="s">
        <v>55</v>
      </c>
      <c r="I5" s="109" t="s">
        <v>56</v>
      </c>
      <c r="J5" s="108" t="s">
        <v>57</v>
      </c>
      <c r="K5" s="109" t="s">
        <v>58</v>
      </c>
      <c r="L5" s="108" t="s">
        <v>59</v>
      </c>
      <c r="M5" s="110">
        <v>6</v>
      </c>
      <c r="N5" s="108">
        <v>7</v>
      </c>
      <c r="O5" s="110">
        <v>8</v>
      </c>
      <c r="P5" s="108">
        <v>9</v>
      </c>
      <c r="Q5" s="108">
        <v>10</v>
      </c>
      <c r="R5" s="109">
        <v>11</v>
      </c>
      <c r="S5" s="108">
        <v>12</v>
      </c>
      <c r="T5" s="108" t="s">
        <v>125</v>
      </c>
      <c r="U5" s="111" t="s">
        <v>126</v>
      </c>
      <c r="V5" s="108" t="s">
        <v>127</v>
      </c>
      <c r="W5" s="108" t="s">
        <v>128</v>
      </c>
      <c r="X5" s="108" t="s">
        <v>129</v>
      </c>
      <c r="Y5" s="108">
        <v>14</v>
      </c>
      <c r="Z5" s="108">
        <v>15</v>
      </c>
      <c r="AA5" s="229">
        <v>16</v>
      </c>
      <c r="AB5" s="53"/>
      <c r="AC5" s="54"/>
      <c r="AD5" s="55"/>
      <c r="AE5" s="56"/>
      <c r="AF5" s="107">
        <v>1</v>
      </c>
      <c r="AG5" s="108">
        <v>2</v>
      </c>
      <c r="AH5" s="109">
        <v>3</v>
      </c>
      <c r="AI5" s="110">
        <v>4</v>
      </c>
      <c r="AJ5" s="108" t="s">
        <v>55</v>
      </c>
      <c r="AK5" s="109" t="s">
        <v>56</v>
      </c>
      <c r="AL5" s="108" t="s">
        <v>57</v>
      </c>
      <c r="AM5" s="109" t="s">
        <v>58</v>
      </c>
      <c r="AN5" s="108" t="s">
        <v>59</v>
      </c>
      <c r="AO5" s="110">
        <v>6</v>
      </c>
      <c r="AP5" s="108">
        <v>7</v>
      </c>
      <c r="AQ5" s="110">
        <v>8</v>
      </c>
      <c r="AR5" s="108">
        <v>9</v>
      </c>
      <c r="AS5" s="108">
        <v>10</v>
      </c>
      <c r="AT5" s="109">
        <v>11</v>
      </c>
      <c r="AU5" s="108">
        <v>12</v>
      </c>
      <c r="AV5" s="108" t="s">
        <v>125</v>
      </c>
      <c r="AW5" s="111" t="s">
        <v>126</v>
      </c>
      <c r="AX5" s="108" t="s">
        <v>127</v>
      </c>
      <c r="AY5" s="108" t="s">
        <v>128</v>
      </c>
      <c r="AZ5" s="108" t="s">
        <v>129</v>
      </c>
      <c r="BA5" s="108">
        <v>14</v>
      </c>
      <c r="BB5" s="108">
        <v>15</v>
      </c>
      <c r="BC5" s="229">
        <v>16</v>
      </c>
      <c r="BD5" s="57"/>
      <c r="BE5" s="54"/>
      <c r="BF5" s="54"/>
      <c r="BG5" s="58"/>
      <c r="BH5" s="54"/>
      <c r="BI5" s="59"/>
    </row>
    <row r="6" spans="1:61" ht="15" customHeight="1">
      <c r="A6" s="282">
        <v>1</v>
      </c>
      <c r="B6" s="351" t="s">
        <v>31</v>
      </c>
      <c r="C6" s="352">
        <v>3705</v>
      </c>
      <c r="D6" s="65"/>
      <c r="E6" s="66"/>
      <c r="F6" s="66"/>
      <c r="G6" s="235"/>
      <c r="H6" s="66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318"/>
      <c r="V6" s="318"/>
      <c r="W6" s="318"/>
      <c r="X6" s="318"/>
      <c r="Y6" s="318"/>
      <c r="Z6" s="318"/>
      <c r="AA6" s="319"/>
      <c r="AB6" s="72">
        <f>SUM(D6:AA6)</f>
        <v>0</v>
      </c>
      <c r="AC6" s="320">
        <v>122.84</v>
      </c>
      <c r="AD6" s="74">
        <f>IF(AC6="","",SUM(AB6,AC6))</f>
        <v>122.84</v>
      </c>
      <c r="AE6" s="75">
        <f>IF(AC6="","",RANK(AD6,$AD$6:$AD24,1))</f>
        <v>1</v>
      </c>
      <c r="AF6" s="76"/>
      <c r="AG6" s="66"/>
      <c r="AH6" s="66"/>
      <c r="AI6" s="235"/>
      <c r="AJ6" s="66"/>
      <c r="AK6" s="66"/>
      <c r="AL6" s="66"/>
      <c r="AM6" s="66"/>
      <c r="AN6" s="322"/>
      <c r="AO6" s="66"/>
      <c r="AP6" s="235"/>
      <c r="AQ6" s="66"/>
      <c r="AR6" s="66"/>
      <c r="AS6" s="322">
        <v>5</v>
      </c>
      <c r="AT6" s="235"/>
      <c r="AU6" s="235"/>
      <c r="AV6" s="235"/>
      <c r="AW6" s="318"/>
      <c r="AX6" s="318"/>
      <c r="AY6" s="318"/>
      <c r="AZ6" s="318"/>
      <c r="BA6" s="318"/>
      <c r="BB6" s="318"/>
      <c r="BC6" s="318"/>
      <c r="BD6" s="77">
        <f>SUM(AF6:BC6)</f>
        <v>5</v>
      </c>
      <c r="BE6" s="321">
        <v>124.88</v>
      </c>
      <c r="BF6" s="78">
        <f>IF(BE6="","",SUM(BD6,BE6))</f>
        <v>129.88</v>
      </c>
      <c r="BG6" s="79">
        <f>IF(BE6="","",RANK(BF6,$BF$6:$BF24,1))</f>
        <v>1</v>
      </c>
      <c r="BH6" s="80">
        <f>IF(BF6="","",SUM(AD6,BF6))</f>
        <v>252.72</v>
      </c>
      <c r="BI6" s="81">
        <f>IF(BH6="","",RANK(BH6,$BH$6:$BH24,1))</f>
        <v>1</v>
      </c>
    </row>
    <row r="7" spans="1:61" ht="15" customHeight="1">
      <c r="A7" s="282">
        <v>2</v>
      </c>
      <c r="B7" s="337" t="s">
        <v>114</v>
      </c>
      <c r="C7" s="450">
        <v>35</v>
      </c>
      <c r="D7" s="410"/>
      <c r="E7" s="82"/>
      <c r="F7" s="82"/>
      <c r="G7" s="236"/>
      <c r="H7" s="82"/>
      <c r="I7" s="236"/>
      <c r="J7" s="236"/>
      <c r="K7" s="236"/>
      <c r="L7" s="236"/>
      <c r="M7" s="236"/>
      <c r="N7" s="236"/>
      <c r="O7" s="236">
        <v>5</v>
      </c>
      <c r="P7" s="236"/>
      <c r="Q7" s="236">
        <v>5</v>
      </c>
      <c r="R7" s="236"/>
      <c r="S7" s="236"/>
      <c r="T7" s="236"/>
      <c r="U7" s="324"/>
      <c r="V7" s="324"/>
      <c r="W7" s="324"/>
      <c r="X7" s="324"/>
      <c r="Y7" s="324"/>
      <c r="Z7" s="324"/>
      <c r="AA7" s="325"/>
      <c r="AB7" s="358">
        <f>SUM(D7:AA7)</f>
        <v>10</v>
      </c>
      <c r="AC7" s="378">
        <v>182.85</v>
      </c>
      <c r="AD7" s="379">
        <f>IF(AC7="","",SUM(AB7,AC7))</f>
        <v>192.85</v>
      </c>
      <c r="AE7" s="87">
        <f>IF(AC7="","",RANK(AD7,$AD$6:$AD26,1))</f>
        <v>2</v>
      </c>
      <c r="AF7" s="88"/>
      <c r="AG7" s="82"/>
      <c r="AH7" s="82"/>
      <c r="AI7" s="236"/>
      <c r="AJ7" s="82"/>
      <c r="AK7" s="82"/>
      <c r="AL7" s="82"/>
      <c r="AM7" s="82"/>
      <c r="AN7" s="82"/>
      <c r="AO7" s="82"/>
      <c r="AP7" s="236"/>
      <c r="AQ7" s="82"/>
      <c r="AR7" s="82"/>
      <c r="AS7" s="326"/>
      <c r="AT7" s="236"/>
      <c r="AU7" s="236"/>
      <c r="AV7" s="236"/>
      <c r="AW7" s="324"/>
      <c r="AX7" s="324"/>
      <c r="AY7" s="324"/>
      <c r="AZ7" s="324"/>
      <c r="BA7" s="324"/>
      <c r="BB7" s="324"/>
      <c r="BC7" s="324"/>
      <c r="BD7" s="374">
        <f>SUM(AF7:BC7)</f>
        <v>0</v>
      </c>
      <c r="BE7" s="375">
        <v>169.99</v>
      </c>
      <c r="BF7" s="89">
        <f>IF(BE7="","",SUM(BD7,BE7))</f>
        <v>169.99</v>
      </c>
      <c r="BG7" s="376">
        <f>IF(BE7="","",RANK(BF7,$BF$6:$BF26,1))</f>
        <v>2</v>
      </c>
      <c r="BH7" s="373">
        <f>IF(BF7="","",SUM(AD7,BF7))</f>
        <v>362.84000000000003</v>
      </c>
      <c r="BI7" s="377">
        <f>IF(BH7="","",RANK(BH7,$BH$6:$BH26,1))</f>
        <v>2</v>
      </c>
    </row>
    <row r="8" spans="1:61" ht="15" customHeight="1">
      <c r="A8" s="282">
        <v>3</v>
      </c>
      <c r="B8" s="337" t="s">
        <v>115</v>
      </c>
      <c r="C8" s="450">
        <v>46</v>
      </c>
      <c r="D8" s="410"/>
      <c r="E8" s="82"/>
      <c r="F8" s="82"/>
      <c r="G8" s="236"/>
      <c r="H8" s="82"/>
      <c r="I8" s="236"/>
      <c r="J8" s="236">
        <v>20</v>
      </c>
      <c r="K8" s="236">
        <v>5</v>
      </c>
      <c r="L8" s="236"/>
      <c r="M8" s="236"/>
      <c r="N8" s="236"/>
      <c r="O8" s="236"/>
      <c r="P8" s="236"/>
      <c r="Q8" s="236">
        <v>5</v>
      </c>
      <c r="R8" s="236"/>
      <c r="S8" s="236">
        <v>10</v>
      </c>
      <c r="T8" s="236"/>
      <c r="U8" s="324"/>
      <c r="V8" s="324"/>
      <c r="W8" s="324"/>
      <c r="X8" s="324"/>
      <c r="Y8" s="324"/>
      <c r="Z8" s="324"/>
      <c r="AA8" s="325">
        <v>5</v>
      </c>
      <c r="AB8" s="358">
        <f>SUM(D8:AA8)</f>
        <v>45</v>
      </c>
      <c r="AC8" s="378">
        <v>169.72</v>
      </c>
      <c r="AD8" s="379">
        <f>IF(AC8="","",SUM(AB8,AC8))</f>
        <v>214.72</v>
      </c>
      <c r="AE8" s="87">
        <f>IF(AC8="","",RANK(AD8,$AD$6:$AD25,1))</f>
        <v>3</v>
      </c>
      <c r="AF8" s="88"/>
      <c r="AG8" s="82">
        <v>5</v>
      </c>
      <c r="AH8" s="82"/>
      <c r="AI8" s="236"/>
      <c r="AJ8" s="82"/>
      <c r="AK8" s="82"/>
      <c r="AL8" s="82"/>
      <c r="AM8" s="82"/>
      <c r="AN8" s="326"/>
      <c r="AO8" s="82"/>
      <c r="AP8" s="236">
        <v>5</v>
      </c>
      <c r="AQ8" s="82"/>
      <c r="AR8" s="82"/>
      <c r="AS8" s="326">
        <v>5</v>
      </c>
      <c r="AT8" s="236"/>
      <c r="AU8" s="236"/>
      <c r="AV8" s="236"/>
      <c r="AW8" s="324"/>
      <c r="AX8" s="324"/>
      <c r="AY8" s="324"/>
      <c r="AZ8" s="324"/>
      <c r="BA8" s="324"/>
      <c r="BB8" s="324"/>
      <c r="BC8" s="324"/>
      <c r="BD8" s="374">
        <f>SUM(AF8:BC8)</f>
        <v>15</v>
      </c>
      <c r="BE8" s="375">
        <v>164.33</v>
      </c>
      <c r="BF8" s="89">
        <f>IF(BE8="","",SUM(BD8,BE8))</f>
        <v>179.33</v>
      </c>
      <c r="BG8" s="376">
        <f>IF(BE8="","",RANK(BF8,$BF$6:$BF25,1))</f>
        <v>3</v>
      </c>
      <c r="BH8" s="373">
        <f>IF(BF8="","",SUM(AD8,BF8))</f>
        <v>394.05</v>
      </c>
      <c r="BI8" s="377">
        <f>IF(BH8="","",RANK(BH8,$BH$6:$BH25,1))</f>
        <v>3</v>
      </c>
    </row>
    <row r="9" spans="1:61" ht="15" customHeight="1">
      <c r="A9" s="282">
        <v>4</v>
      </c>
      <c r="B9" s="324"/>
      <c r="C9" s="413"/>
      <c r="D9" s="410"/>
      <c r="E9" s="82"/>
      <c r="F9" s="82"/>
      <c r="G9" s="236"/>
      <c r="H9" s="82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324"/>
      <c r="V9" s="324"/>
      <c r="W9" s="324"/>
      <c r="X9" s="324"/>
      <c r="Y9" s="324"/>
      <c r="Z9" s="324"/>
      <c r="AA9" s="325"/>
      <c r="AB9" s="358">
        <f>SUM(D9:AA9)</f>
        <v>0</v>
      </c>
      <c r="AC9" s="378"/>
      <c r="AD9" s="379">
        <f>IF(AC9="","",SUM(AB9,AC9))</f>
      </c>
      <c r="AE9" s="87">
        <f>IF(AC9="","",RANK(AD9,$AD$6:$AD25,1))</f>
      </c>
      <c r="AF9" s="88"/>
      <c r="AG9" s="82"/>
      <c r="AH9" s="82"/>
      <c r="AI9" s="236"/>
      <c r="AJ9" s="82"/>
      <c r="AK9" s="82"/>
      <c r="AL9" s="82"/>
      <c r="AM9" s="82"/>
      <c r="AN9" s="326"/>
      <c r="AO9" s="82"/>
      <c r="AP9" s="236"/>
      <c r="AQ9" s="82"/>
      <c r="AR9" s="82"/>
      <c r="AS9" s="326"/>
      <c r="AT9" s="236"/>
      <c r="AU9" s="236"/>
      <c r="AV9" s="236"/>
      <c r="AW9" s="324"/>
      <c r="AX9" s="324"/>
      <c r="AY9" s="324"/>
      <c r="AZ9" s="324"/>
      <c r="BA9" s="324"/>
      <c r="BB9" s="324"/>
      <c r="BC9" s="324"/>
      <c r="BD9" s="374">
        <f>SUM(AF9:BC9)</f>
        <v>0</v>
      </c>
      <c r="BE9" s="375"/>
      <c r="BF9" s="89">
        <f>IF(BE9="","",SUM(BD9,BE9))</f>
      </c>
      <c r="BG9" s="376">
        <f>IF(BE9="","",RANK(BF9,$BF$6:$BF25,1))</f>
      </c>
      <c r="BH9" s="373">
        <f>IF(BF9="","",SUM(AD9,BF9))</f>
      </c>
      <c r="BI9" s="377">
        <f>IF(BH9="","",RANK(BH9,$BH$6:$BH25,1))</f>
      </c>
    </row>
    <row r="10" spans="1:61" ht="15" customHeight="1">
      <c r="A10" s="282">
        <v>5</v>
      </c>
      <c r="B10" s="324"/>
      <c r="C10" s="413"/>
      <c r="D10" s="410"/>
      <c r="E10" s="82"/>
      <c r="F10" s="82"/>
      <c r="G10" s="236"/>
      <c r="H10" s="82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324"/>
      <c r="V10" s="324"/>
      <c r="W10" s="324"/>
      <c r="X10" s="324"/>
      <c r="Y10" s="324"/>
      <c r="Z10" s="324"/>
      <c r="AA10" s="325"/>
      <c r="AB10" s="358">
        <f aca="true" t="shared" si="0" ref="AB10:AB25">SUM(D10:AA10)</f>
        <v>0</v>
      </c>
      <c r="AC10" s="378"/>
      <c r="AD10" s="379">
        <f aca="true" t="shared" si="1" ref="AD10:AD25">IF(AC10="","",SUM(AB10,AC10))</f>
      </c>
      <c r="AE10" s="87">
        <f>IF(AC10="","",RANK(AD10,$AD$6:$AD25,1))</f>
      </c>
      <c r="AF10" s="88"/>
      <c r="AG10" s="82"/>
      <c r="AH10" s="82"/>
      <c r="AI10" s="236"/>
      <c r="AJ10" s="82"/>
      <c r="AK10" s="82"/>
      <c r="AL10" s="82"/>
      <c r="AM10" s="82"/>
      <c r="AN10" s="326"/>
      <c r="AO10" s="82"/>
      <c r="AP10" s="236"/>
      <c r="AQ10" s="82"/>
      <c r="AR10" s="82"/>
      <c r="AS10" s="326"/>
      <c r="AT10" s="236"/>
      <c r="AU10" s="236"/>
      <c r="AV10" s="236"/>
      <c r="AW10" s="324"/>
      <c r="AX10" s="324"/>
      <c r="AY10" s="324"/>
      <c r="AZ10" s="324"/>
      <c r="BA10" s="324"/>
      <c r="BB10" s="324"/>
      <c r="BC10" s="324"/>
      <c r="BD10" s="374">
        <f aca="true" t="shared" si="2" ref="BD10:BD24">SUM(AF10:BC10)</f>
        <v>0</v>
      </c>
      <c r="BE10" s="375"/>
      <c r="BF10" s="89">
        <f aca="true" t="shared" si="3" ref="BF10:BF25">IF(BE10="","",SUM(BD10,BE10))</f>
      </c>
      <c r="BG10" s="376">
        <f>IF(BE10="","",RANK(BF10,$BF$6:$BF25,1))</f>
      </c>
      <c r="BH10" s="373">
        <f aca="true" t="shared" si="4" ref="BH10:BH24">IF(BF10="","",SUM(AD10,BF10))</f>
      </c>
      <c r="BI10" s="377">
        <f>IF(BH10="","",RANK(BH10,$BH$6:$BH25,1))</f>
      </c>
    </row>
    <row r="11" spans="1:61" ht="15" customHeight="1">
      <c r="A11" s="282">
        <v>6</v>
      </c>
      <c r="B11" s="353"/>
      <c r="C11" s="451"/>
      <c r="D11" s="236"/>
      <c r="E11" s="82"/>
      <c r="F11" s="82"/>
      <c r="G11" s="236"/>
      <c r="H11" s="82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324"/>
      <c r="V11" s="324"/>
      <c r="W11" s="324"/>
      <c r="X11" s="324"/>
      <c r="Y11" s="324"/>
      <c r="Z11" s="324"/>
      <c r="AA11" s="325"/>
      <c r="AB11" s="358">
        <f t="shared" si="0"/>
        <v>0</v>
      </c>
      <c r="AC11" s="378"/>
      <c r="AD11" s="379">
        <f t="shared" si="1"/>
      </c>
      <c r="AE11" s="87">
        <f>IF(AC11="","",RANK(AD11,$AD$6:$AD25,1))</f>
      </c>
      <c r="AF11" s="88"/>
      <c r="AG11" s="82"/>
      <c r="AH11" s="82"/>
      <c r="AI11" s="236"/>
      <c r="AJ11" s="82"/>
      <c r="AK11" s="82"/>
      <c r="AL11" s="82"/>
      <c r="AM11" s="82"/>
      <c r="AN11" s="326"/>
      <c r="AO11" s="82"/>
      <c r="AP11" s="236"/>
      <c r="AQ11" s="82"/>
      <c r="AR11" s="82"/>
      <c r="AS11" s="326"/>
      <c r="AT11" s="236"/>
      <c r="AU11" s="236"/>
      <c r="AV11" s="236"/>
      <c r="AW11" s="324"/>
      <c r="AX11" s="324"/>
      <c r="AY11" s="324"/>
      <c r="AZ11" s="324"/>
      <c r="BA11" s="324"/>
      <c r="BB11" s="324"/>
      <c r="BC11" s="324"/>
      <c r="BD11" s="374">
        <f t="shared" si="2"/>
        <v>0</v>
      </c>
      <c r="BE11" s="375"/>
      <c r="BF11" s="89">
        <f t="shared" si="3"/>
      </c>
      <c r="BG11" s="376">
        <f>IF(BE11="","",RANK(BF11,$BF$6:$BF25,1))</f>
      </c>
      <c r="BH11" s="373">
        <f t="shared" si="4"/>
      </c>
      <c r="BI11" s="377">
        <f>IF(BH11="","",RANK(BH11,$BH$6:$BH25,1))</f>
      </c>
    </row>
    <row r="12" spans="1:61" ht="15" customHeight="1">
      <c r="A12" s="282">
        <v>7</v>
      </c>
      <c r="B12" s="353"/>
      <c r="C12" s="452"/>
      <c r="D12" s="410"/>
      <c r="E12" s="82"/>
      <c r="F12" s="82"/>
      <c r="G12" s="236"/>
      <c r="H12" s="82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324"/>
      <c r="V12" s="324"/>
      <c r="W12" s="324"/>
      <c r="X12" s="324"/>
      <c r="Y12" s="324"/>
      <c r="Z12" s="324"/>
      <c r="AA12" s="325"/>
      <c r="AB12" s="358">
        <f t="shared" si="0"/>
        <v>0</v>
      </c>
      <c r="AC12" s="378"/>
      <c r="AD12" s="379">
        <f t="shared" si="1"/>
      </c>
      <c r="AE12" s="87">
        <f>IF(AC12="","",RANK(AD12,$AD$6:$AD25,1))</f>
      </c>
      <c r="AF12" s="88"/>
      <c r="AG12" s="82"/>
      <c r="AH12" s="82"/>
      <c r="AI12" s="236"/>
      <c r="AJ12" s="82"/>
      <c r="AK12" s="82"/>
      <c r="AL12" s="82"/>
      <c r="AM12" s="82"/>
      <c r="AN12" s="326"/>
      <c r="AO12" s="82"/>
      <c r="AP12" s="236"/>
      <c r="AQ12" s="82"/>
      <c r="AR12" s="82"/>
      <c r="AS12" s="326"/>
      <c r="AT12" s="236"/>
      <c r="AU12" s="236"/>
      <c r="AV12" s="236"/>
      <c r="AW12" s="324"/>
      <c r="AX12" s="324"/>
      <c r="AY12" s="324"/>
      <c r="AZ12" s="324"/>
      <c r="BA12" s="324"/>
      <c r="BB12" s="324"/>
      <c r="BC12" s="324"/>
      <c r="BD12" s="374">
        <f t="shared" si="2"/>
        <v>0</v>
      </c>
      <c r="BE12" s="375"/>
      <c r="BF12" s="89">
        <f t="shared" si="3"/>
      </c>
      <c r="BG12" s="376">
        <f>IF(BE12="","",RANK(BF12,$BF$6:$BF25,1))</f>
      </c>
      <c r="BH12" s="373">
        <f t="shared" si="4"/>
      </c>
      <c r="BI12" s="377">
        <f>IF(BH12="","",RANK(BH12,$BH$6:$BH25,1))</f>
      </c>
    </row>
    <row r="13" spans="1:61" ht="15" customHeight="1">
      <c r="A13" s="282">
        <v>8</v>
      </c>
      <c r="B13" s="324"/>
      <c r="C13" s="452"/>
      <c r="D13" s="410"/>
      <c r="E13" s="82"/>
      <c r="F13" s="82"/>
      <c r="G13" s="236"/>
      <c r="H13" s="82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324"/>
      <c r="V13" s="324"/>
      <c r="W13" s="324"/>
      <c r="X13" s="324"/>
      <c r="Y13" s="324"/>
      <c r="Z13" s="324"/>
      <c r="AA13" s="325"/>
      <c r="AB13" s="358">
        <f t="shared" si="0"/>
        <v>0</v>
      </c>
      <c r="AC13" s="378"/>
      <c r="AD13" s="379">
        <f t="shared" si="1"/>
      </c>
      <c r="AE13" s="87">
        <f>IF(AC13="","",RANK(AD13,$AD$5:$AD25,1))</f>
      </c>
      <c r="AF13" s="88"/>
      <c r="AG13" s="82"/>
      <c r="AH13" s="82"/>
      <c r="AI13" s="236"/>
      <c r="AJ13" s="82"/>
      <c r="AK13" s="82"/>
      <c r="AL13" s="82"/>
      <c r="AM13" s="82"/>
      <c r="AN13" s="326"/>
      <c r="AO13" s="82"/>
      <c r="AP13" s="236"/>
      <c r="AQ13" s="82"/>
      <c r="AR13" s="82"/>
      <c r="AS13" s="326"/>
      <c r="AT13" s="236"/>
      <c r="AU13" s="236"/>
      <c r="AV13" s="236"/>
      <c r="AW13" s="324"/>
      <c r="AX13" s="324"/>
      <c r="AY13" s="324"/>
      <c r="AZ13" s="324"/>
      <c r="BA13" s="324"/>
      <c r="BB13" s="324"/>
      <c r="BC13" s="324"/>
      <c r="BD13" s="374">
        <f t="shared" si="2"/>
        <v>0</v>
      </c>
      <c r="BE13" s="375"/>
      <c r="BF13" s="89">
        <f t="shared" si="3"/>
      </c>
      <c r="BG13" s="376">
        <f>IF(BE13="","",RANK(BF13,$BF$6:$BF25,1))</f>
      </c>
      <c r="BH13" s="373">
        <f t="shared" si="4"/>
      </c>
      <c r="BI13" s="377">
        <f>IF(BH13="","",RANK(BH13,$BH$6:$BH25,1))</f>
      </c>
    </row>
    <row r="14" spans="1:61" ht="15" customHeight="1">
      <c r="A14" s="282"/>
      <c r="B14" s="324"/>
      <c r="C14" s="452"/>
      <c r="D14" s="410"/>
      <c r="E14" s="82"/>
      <c r="F14" s="82"/>
      <c r="G14" s="236"/>
      <c r="H14" s="82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324"/>
      <c r="V14" s="324"/>
      <c r="W14" s="324"/>
      <c r="X14" s="324"/>
      <c r="Y14" s="324"/>
      <c r="Z14" s="324"/>
      <c r="AA14" s="325"/>
      <c r="AB14" s="358">
        <f t="shared" si="0"/>
        <v>0</v>
      </c>
      <c r="AC14" s="378"/>
      <c r="AD14" s="379">
        <f t="shared" si="1"/>
      </c>
      <c r="AE14" s="87">
        <f>IF(AC14="","",RANK(AD14,$AD$6:$AD25,1))</f>
      </c>
      <c r="AF14" s="88"/>
      <c r="AG14" s="82"/>
      <c r="AH14" s="82"/>
      <c r="AI14" s="236"/>
      <c r="AJ14" s="82"/>
      <c r="AK14" s="82"/>
      <c r="AL14" s="82"/>
      <c r="AM14" s="82"/>
      <c r="AN14" s="326"/>
      <c r="AO14" s="82"/>
      <c r="AP14" s="236"/>
      <c r="AQ14" s="82"/>
      <c r="AR14" s="82"/>
      <c r="AS14" s="326"/>
      <c r="AT14" s="236"/>
      <c r="AU14" s="236"/>
      <c r="AV14" s="236"/>
      <c r="AW14" s="324"/>
      <c r="AX14" s="324"/>
      <c r="AY14" s="324"/>
      <c r="AZ14" s="324"/>
      <c r="BA14" s="324"/>
      <c r="BB14" s="324"/>
      <c r="BC14" s="324"/>
      <c r="BD14" s="374">
        <f t="shared" si="2"/>
        <v>0</v>
      </c>
      <c r="BE14" s="375"/>
      <c r="BF14" s="89">
        <f t="shared" si="3"/>
      </c>
      <c r="BG14" s="376">
        <f>IF(BE14="","",RANK(BF14,$BF$6:$BF25,1))</f>
      </c>
      <c r="BH14" s="373">
        <f t="shared" si="4"/>
      </c>
      <c r="BI14" s="377">
        <f>IF(BH14="","",RANK(BH14,$BH$6:$BH25,1))</f>
      </c>
    </row>
    <row r="15" spans="1:61" ht="15" customHeight="1">
      <c r="A15" s="282"/>
      <c r="B15" s="324"/>
      <c r="C15" s="452"/>
      <c r="D15" s="410"/>
      <c r="E15" s="82"/>
      <c r="F15" s="82"/>
      <c r="G15" s="236"/>
      <c r="H15" s="82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324"/>
      <c r="V15" s="324"/>
      <c r="W15" s="324"/>
      <c r="X15" s="324"/>
      <c r="Y15" s="324"/>
      <c r="Z15" s="324"/>
      <c r="AA15" s="325"/>
      <c r="AB15" s="358">
        <f t="shared" si="0"/>
        <v>0</v>
      </c>
      <c r="AC15" s="378"/>
      <c r="AD15" s="379">
        <f t="shared" si="1"/>
      </c>
      <c r="AE15" s="87">
        <f>IF(AC15="","",RANK(AD15,$AD$6:$AD25,1))</f>
      </c>
      <c r="AF15" s="88"/>
      <c r="AG15" s="82"/>
      <c r="AH15" s="82"/>
      <c r="AI15" s="236"/>
      <c r="AJ15" s="82"/>
      <c r="AK15" s="82"/>
      <c r="AL15" s="82"/>
      <c r="AM15" s="82"/>
      <c r="AN15" s="326"/>
      <c r="AO15" s="82"/>
      <c r="AP15" s="236"/>
      <c r="AQ15" s="82"/>
      <c r="AR15" s="82"/>
      <c r="AS15" s="326"/>
      <c r="AT15" s="236"/>
      <c r="AU15" s="236"/>
      <c r="AV15" s="236"/>
      <c r="AW15" s="324"/>
      <c r="AX15" s="324"/>
      <c r="AY15" s="324"/>
      <c r="AZ15" s="324"/>
      <c r="BA15" s="324"/>
      <c r="BB15" s="324"/>
      <c r="BC15" s="324"/>
      <c r="BD15" s="374">
        <f t="shared" si="2"/>
        <v>0</v>
      </c>
      <c r="BE15" s="375"/>
      <c r="BF15" s="89">
        <f t="shared" si="3"/>
      </c>
      <c r="BG15" s="376">
        <f>IF(BE15="","",RANK(BF15,$BF$6:$BF25,1))</f>
      </c>
      <c r="BH15" s="373">
        <f t="shared" si="4"/>
      </c>
      <c r="BI15" s="377">
        <f>IF(BH15="","",RANK(BH15,$BH$6:$BH25,1))</f>
      </c>
    </row>
    <row r="16" spans="1:61" ht="15" customHeight="1">
      <c r="A16" s="282"/>
      <c r="B16" s="324"/>
      <c r="C16" s="452"/>
      <c r="D16" s="410"/>
      <c r="E16" s="82"/>
      <c r="F16" s="82"/>
      <c r="G16" s="236"/>
      <c r="H16" s="82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324"/>
      <c r="V16" s="324"/>
      <c r="W16" s="324"/>
      <c r="X16" s="324"/>
      <c r="Y16" s="324"/>
      <c r="Z16" s="324"/>
      <c r="AA16" s="325"/>
      <c r="AB16" s="358">
        <f>SUM(D16:AA16)</f>
        <v>0</v>
      </c>
      <c r="AC16" s="378"/>
      <c r="AD16" s="379">
        <f t="shared" si="1"/>
      </c>
      <c r="AE16" s="87">
        <f>IF(AC16="","",RANK(AD16,$AD$6:$AD25,1))</f>
      </c>
      <c r="AF16" s="88"/>
      <c r="AG16" s="82"/>
      <c r="AH16" s="82"/>
      <c r="AI16" s="236"/>
      <c r="AJ16" s="82"/>
      <c r="AK16" s="82"/>
      <c r="AL16" s="82"/>
      <c r="AM16" s="82"/>
      <c r="AN16" s="326"/>
      <c r="AO16" s="82"/>
      <c r="AP16" s="236"/>
      <c r="AQ16" s="82"/>
      <c r="AR16" s="82"/>
      <c r="AS16" s="326"/>
      <c r="AT16" s="236"/>
      <c r="AU16" s="236"/>
      <c r="AV16" s="236"/>
      <c r="AW16" s="324"/>
      <c r="AX16" s="324"/>
      <c r="AY16" s="324"/>
      <c r="AZ16" s="324"/>
      <c r="BA16" s="324"/>
      <c r="BB16" s="324"/>
      <c r="BC16" s="324"/>
      <c r="BD16" s="374">
        <f t="shared" si="2"/>
        <v>0</v>
      </c>
      <c r="BE16" s="375"/>
      <c r="BF16" s="89">
        <f t="shared" si="3"/>
      </c>
      <c r="BG16" s="376">
        <f>IF(BE16="","",RANK(BF16,$BF$6:$BF25,1))</f>
      </c>
      <c r="BH16" s="373">
        <f t="shared" si="4"/>
      </c>
      <c r="BI16" s="377">
        <f>IF(BH16="","",RANK(BH16,$BH$6:$BH25,1))</f>
      </c>
    </row>
    <row r="17" spans="1:61" ht="15" customHeight="1">
      <c r="A17" s="282"/>
      <c r="B17" s="324"/>
      <c r="C17" s="452"/>
      <c r="D17" s="410"/>
      <c r="E17" s="82"/>
      <c r="F17" s="82"/>
      <c r="G17" s="236"/>
      <c r="H17" s="82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324"/>
      <c r="V17" s="324"/>
      <c r="W17" s="324"/>
      <c r="X17" s="324"/>
      <c r="Y17" s="324"/>
      <c r="Z17" s="324"/>
      <c r="AA17" s="325"/>
      <c r="AB17" s="358">
        <f>SUM(D17:AA17)</f>
        <v>0</v>
      </c>
      <c r="AC17" s="378"/>
      <c r="AD17" s="379">
        <f t="shared" si="1"/>
      </c>
      <c r="AE17" s="87">
        <f>IF(AC17="","",RANK(AD17,$AD$6:$AD25,1))</f>
      </c>
      <c r="AF17" s="88"/>
      <c r="AG17" s="82"/>
      <c r="AH17" s="82"/>
      <c r="AI17" s="236"/>
      <c r="AJ17" s="82"/>
      <c r="AK17" s="82"/>
      <c r="AL17" s="82"/>
      <c r="AM17" s="82"/>
      <c r="AN17" s="326"/>
      <c r="AO17" s="82"/>
      <c r="AP17" s="236"/>
      <c r="AQ17" s="82"/>
      <c r="AR17" s="82"/>
      <c r="AS17" s="326"/>
      <c r="AT17" s="236"/>
      <c r="AU17" s="236"/>
      <c r="AV17" s="236"/>
      <c r="AW17" s="324"/>
      <c r="AX17" s="324"/>
      <c r="AY17" s="324"/>
      <c r="AZ17" s="324"/>
      <c r="BA17" s="324"/>
      <c r="BB17" s="324"/>
      <c r="BC17" s="324"/>
      <c r="BD17" s="374">
        <f t="shared" si="2"/>
        <v>0</v>
      </c>
      <c r="BE17" s="375"/>
      <c r="BF17" s="89">
        <f t="shared" si="3"/>
      </c>
      <c r="BG17" s="376">
        <f>IF(BE17="","",RANK(BF17,$BF$6:$BF25,1))</f>
      </c>
      <c r="BH17" s="373">
        <f t="shared" si="4"/>
      </c>
      <c r="BI17" s="377">
        <f>IF(BH17="","",RANK(BH17,$BH$6:$BH25,1))</f>
      </c>
    </row>
    <row r="18" spans="1:61" ht="15" customHeight="1">
      <c r="A18" s="282"/>
      <c r="B18" s="324"/>
      <c r="C18" s="452"/>
      <c r="D18" s="410"/>
      <c r="E18" s="82"/>
      <c r="F18" s="82"/>
      <c r="G18" s="236"/>
      <c r="H18" s="82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324"/>
      <c r="V18" s="324"/>
      <c r="W18" s="324"/>
      <c r="X18" s="324"/>
      <c r="Y18" s="324"/>
      <c r="Z18" s="324"/>
      <c r="AA18" s="325"/>
      <c r="AB18" s="358">
        <f t="shared" si="0"/>
        <v>0</v>
      </c>
      <c r="AC18" s="378"/>
      <c r="AD18" s="379">
        <f t="shared" si="1"/>
      </c>
      <c r="AE18" s="87">
        <f>IF(AC18="","",RANK(AD18,$AD$6:$AD25,1))</f>
      </c>
      <c r="AF18" s="88"/>
      <c r="AG18" s="82"/>
      <c r="AH18" s="82"/>
      <c r="AI18" s="236"/>
      <c r="AJ18" s="82"/>
      <c r="AK18" s="82"/>
      <c r="AL18" s="82"/>
      <c r="AM18" s="82"/>
      <c r="AN18" s="326"/>
      <c r="AO18" s="82"/>
      <c r="AP18" s="236"/>
      <c r="AQ18" s="82"/>
      <c r="AR18" s="82"/>
      <c r="AS18" s="326"/>
      <c r="AT18" s="236"/>
      <c r="AU18" s="236"/>
      <c r="AV18" s="236"/>
      <c r="AW18" s="324"/>
      <c r="AX18" s="324"/>
      <c r="AY18" s="324"/>
      <c r="AZ18" s="324"/>
      <c r="BA18" s="324"/>
      <c r="BB18" s="324"/>
      <c r="BC18" s="324"/>
      <c r="BD18" s="374">
        <f t="shared" si="2"/>
        <v>0</v>
      </c>
      <c r="BE18" s="375"/>
      <c r="BF18" s="89">
        <f t="shared" si="3"/>
      </c>
      <c r="BG18" s="376">
        <f>IF(BE18="","",RANK(BF18,$BF$6:$BF25,1))</f>
      </c>
      <c r="BH18" s="373">
        <f t="shared" si="4"/>
      </c>
      <c r="BI18" s="377">
        <f>IF(BH18="","",RANK(BH18,$BH$6:$BH25,1))</f>
      </c>
    </row>
    <row r="19" spans="1:61" ht="15" customHeight="1">
      <c r="A19" s="282"/>
      <c r="B19" s="324"/>
      <c r="C19" s="452"/>
      <c r="D19" s="410"/>
      <c r="E19" s="82"/>
      <c r="F19" s="82"/>
      <c r="G19" s="236"/>
      <c r="H19" s="82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324"/>
      <c r="V19" s="324"/>
      <c r="W19" s="324"/>
      <c r="X19" s="324"/>
      <c r="Y19" s="324"/>
      <c r="Z19" s="324"/>
      <c r="AA19" s="325"/>
      <c r="AB19" s="358">
        <f t="shared" si="0"/>
        <v>0</v>
      </c>
      <c r="AC19" s="378"/>
      <c r="AD19" s="379">
        <f t="shared" si="1"/>
      </c>
      <c r="AE19" s="87">
        <f>IF(AC19="","",RANK(AD19,$AD$6:$AD25,1))</f>
      </c>
      <c r="AF19" s="88"/>
      <c r="AG19" s="82"/>
      <c r="AH19" s="82"/>
      <c r="AI19" s="236"/>
      <c r="AJ19" s="82"/>
      <c r="AK19" s="82"/>
      <c r="AL19" s="82"/>
      <c r="AM19" s="82"/>
      <c r="AN19" s="326"/>
      <c r="AO19" s="82"/>
      <c r="AP19" s="236"/>
      <c r="AQ19" s="82"/>
      <c r="AR19" s="82"/>
      <c r="AS19" s="326"/>
      <c r="AT19" s="236"/>
      <c r="AU19" s="236"/>
      <c r="AV19" s="236"/>
      <c r="AW19" s="324"/>
      <c r="AX19" s="324"/>
      <c r="AY19" s="324"/>
      <c r="AZ19" s="324"/>
      <c r="BA19" s="324"/>
      <c r="BB19" s="324"/>
      <c r="BC19" s="324"/>
      <c r="BD19" s="374">
        <f t="shared" si="2"/>
        <v>0</v>
      </c>
      <c r="BE19" s="375"/>
      <c r="BF19" s="89">
        <f t="shared" si="3"/>
      </c>
      <c r="BG19" s="376">
        <f>IF(BE19="","",RANK(BF19,$BF$6:$BF25,1))</f>
      </c>
      <c r="BH19" s="373">
        <f t="shared" si="4"/>
      </c>
      <c r="BI19" s="377">
        <f>IF(BH19="","",RANK(BH19,$BH$6:$BH25,1))</f>
      </c>
    </row>
    <row r="20" spans="1:61" ht="15" customHeight="1">
      <c r="A20" s="282"/>
      <c r="B20" s="324"/>
      <c r="C20" s="452"/>
      <c r="D20" s="410"/>
      <c r="E20" s="82"/>
      <c r="F20" s="82"/>
      <c r="G20" s="236"/>
      <c r="H20" s="82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324"/>
      <c r="V20" s="324"/>
      <c r="W20" s="324"/>
      <c r="X20" s="324"/>
      <c r="Y20" s="324"/>
      <c r="Z20" s="324"/>
      <c r="AA20" s="325"/>
      <c r="AB20" s="358">
        <f t="shared" si="0"/>
        <v>0</v>
      </c>
      <c r="AC20" s="378"/>
      <c r="AD20" s="379">
        <f t="shared" si="1"/>
      </c>
      <c r="AE20" s="87">
        <f>IF(AC20="","",RANK(AD20,$AD$6:$AD25,1))</f>
      </c>
      <c r="AF20" s="88"/>
      <c r="AG20" s="82"/>
      <c r="AH20" s="82"/>
      <c r="AI20" s="236"/>
      <c r="AJ20" s="82"/>
      <c r="AK20" s="82"/>
      <c r="AL20" s="82"/>
      <c r="AM20" s="82"/>
      <c r="AN20" s="326"/>
      <c r="AO20" s="82"/>
      <c r="AP20" s="236"/>
      <c r="AQ20" s="82"/>
      <c r="AR20" s="82"/>
      <c r="AS20" s="326"/>
      <c r="AT20" s="236"/>
      <c r="AU20" s="236"/>
      <c r="AV20" s="236"/>
      <c r="AW20" s="324"/>
      <c r="AX20" s="324"/>
      <c r="AY20" s="324"/>
      <c r="AZ20" s="324"/>
      <c r="BA20" s="324"/>
      <c r="BB20" s="324"/>
      <c r="BC20" s="324"/>
      <c r="BD20" s="374">
        <f t="shared" si="2"/>
        <v>0</v>
      </c>
      <c r="BE20" s="375"/>
      <c r="BF20" s="89">
        <f t="shared" si="3"/>
      </c>
      <c r="BG20" s="376">
        <f>IF(BE20="","",RANK(BF20,$BF$6:$BF25,1))</f>
      </c>
      <c r="BH20" s="373">
        <f t="shared" si="4"/>
      </c>
      <c r="BI20" s="377">
        <f>IF(BH20="","",RANK(BH20,$BH$6:$BH25,1))</f>
      </c>
    </row>
    <row r="21" spans="1:61" ht="15" customHeight="1">
      <c r="A21" s="282"/>
      <c r="B21" s="324"/>
      <c r="C21" s="452"/>
      <c r="D21" s="410"/>
      <c r="E21" s="82"/>
      <c r="F21" s="82"/>
      <c r="G21" s="236"/>
      <c r="H21" s="82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324"/>
      <c r="V21" s="324"/>
      <c r="W21" s="324"/>
      <c r="X21" s="324"/>
      <c r="Y21" s="324"/>
      <c r="Z21" s="324"/>
      <c r="AA21" s="325"/>
      <c r="AB21" s="358">
        <f t="shared" si="0"/>
        <v>0</v>
      </c>
      <c r="AC21" s="378"/>
      <c r="AD21" s="379">
        <f t="shared" si="1"/>
      </c>
      <c r="AE21" s="87">
        <f>IF(AC21="","",RANK(AD21,$AD$6:$AD25,1))</f>
      </c>
      <c r="AF21" s="88"/>
      <c r="AG21" s="82"/>
      <c r="AH21" s="82"/>
      <c r="AI21" s="236"/>
      <c r="AJ21" s="82"/>
      <c r="AK21" s="82"/>
      <c r="AL21" s="82"/>
      <c r="AM21" s="82"/>
      <c r="AN21" s="326"/>
      <c r="AO21" s="82"/>
      <c r="AP21" s="236"/>
      <c r="AQ21" s="82"/>
      <c r="AR21" s="82"/>
      <c r="AS21" s="326"/>
      <c r="AT21" s="236"/>
      <c r="AU21" s="236"/>
      <c r="AV21" s="236"/>
      <c r="AW21" s="324"/>
      <c r="AX21" s="324"/>
      <c r="AY21" s="324"/>
      <c r="AZ21" s="324"/>
      <c r="BA21" s="324"/>
      <c r="BB21" s="324"/>
      <c r="BC21" s="324"/>
      <c r="BD21" s="374">
        <f t="shared" si="2"/>
        <v>0</v>
      </c>
      <c r="BE21" s="375"/>
      <c r="BF21" s="89">
        <f t="shared" si="3"/>
      </c>
      <c r="BG21" s="376">
        <f>IF(BE21="","",RANK(BF21,$BF$6:$BF25,1))</f>
      </c>
      <c r="BH21" s="373">
        <f t="shared" si="4"/>
      </c>
      <c r="BI21" s="377">
        <f>IF(BH21="","",RANK(BH21,$BH$6:$BH25,1))</f>
      </c>
    </row>
    <row r="22" spans="1:61" ht="15" customHeight="1">
      <c r="A22" s="282"/>
      <c r="B22" s="324"/>
      <c r="C22" s="452"/>
      <c r="D22" s="410"/>
      <c r="E22" s="82"/>
      <c r="F22" s="82"/>
      <c r="G22" s="236"/>
      <c r="H22" s="82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324"/>
      <c r="V22" s="324"/>
      <c r="W22" s="324"/>
      <c r="X22" s="324"/>
      <c r="Y22" s="324"/>
      <c r="Z22" s="324"/>
      <c r="AA22" s="325"/>
      <c r="AB22" s="358">
        <f t="shared" si="0"/>
        <v>0</v>
      </c>
      <c r="AC22" s="378"/>
      <c r="AD22" s="379">
        <f t="shared" si="1"/>
      </c>
      <c r="AE22" s="87">
        <f>IF(AC22="","",RANK(AD22,$AD$6:$AD25,1))</f>
      </c>
      <c r="AF22" s="88"/>
      <c r="AG22" s="82"/>
      <c r="AH22" s="82"/>
      <c r="AI22" s="236"/>
      <c r="AJ22" s="82"/>
      <c r="AK22" s="82"/>
      <c r="AL22" s="82"/>
      <c r="AM22" s="82"/>
      <c r="AN22" s="326"/>
      <c r="AO22" s="82"/>
      <c r="AP22" s="236"/>
      <c r="AQ22" s="82"/>
      <c r="AR22" s="82"/>
      <c r="AS22" s="326"/>
      <c r="AT22" s="236"/>
      <c r="AU22" s="236"/>
      <c r="AV22" s="236"/>
      <c r="AW22" s="324"/>
      <c r="AX22" s="324"/>
      <c r="AY22" s="324"/>
      <c r="AZ22" s="324"/>
      <c r="BA22" s="324"/>
      <c r="BB22" s="324"/>
      <c r="BC22" s="324"/>
      <c r="BD22" s="374">
        <f t="shared" si="2"/>
        <v>0</v>
      </c>
      <c r="BE22" s="375"/>
      <c r="BF22" s="89">
        <f t="shared" si="3"/>
      </c>
      <c r="BG22" s="376">
        <f>IF(BE22="","",RANK(BF22,$BF$6:$BF25,1))</f>
      </c>
      <c r="BH22" s="373">
        <f t="shared" si="4"/>
      </c>
      <c r="BI22" s="377">
        <f>IF(BH22="","",RANK(BH22,$BH$6:$BH25,1))</f>
      </c>
    </row>
    <row r="23" spans="1:61" ht="15" customHeight="1">
      <c r="A23" s="282"/>
      <c r="B23" s="325"/>
      <c r="C23" s="324"/>
      <c r="D23" s="410"/>
      <c r="E23" s="82"/>
      <c r="F23" s="82"/>
      <c r="G23" s="236"/>
      <c r="H23" s="82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324"/>
      <c r="V23" s="324"/>
      <c r="W23" s="324"/>
      <c r="X23" s="324"/>
      <c r="Y23" s="324"/>
      <c r="Z23" s="324"/>
      <c r="AA23" s="325"/>
      <c r="AB23" s="358">
        <f t="shared" si="0"/>
        <v>0</v>
      </c>
      <c r="AC23" s="378"/>
      <c r="AD23" s="379">
        <f t="shared" si="1"/>
      </c>
      <c r="AE23" s="87">
        <f>IF(AC23="","",RANK(AD23,$AD$6:$AD25,1))</f>
      </c>
      <c r="AF23" s="88"/>
      <c r="AG23" s="82"/>
      <c r="AH23" s="82"/>
      <c r="AI23" s="236"/>
      <c r="AJ23" s="82"/>
      <c r="AK23" s="82"/>
      <c r="AL23" s="82"/>
      <c r="AM23" s="82"/>
      <c r="AN23" s="326"/>
      <c r="AO23" s="82"/>
      <c r="AP23" s="236"/>
      <c r="AQ23" s="82"/>
      <c r="AR23" s="82"/>
      <c r="AS23" s="326"/>
      <c r="AT23" s="236"/>
      <c r="AU23" s="236"/>
      <c r="AV23" s="236"/>
      <c r="AW23" s="324"/>
      <c r="AX23" s="324"/>
      <c r="AY23" s="324"/>
      <c r="AZ23" s="324"/>
      <c r="BA23" s="324"/>
      <c r="BB23" s="324"/>
      <c r="BC23" s="324"/>
      <c r="BD23" s="374">
        <f t="shared" si="2"/>
        <v>0</v>
      </c>
      <c r="BE23" s="375"/>
      <c r="BF23" s="89">
        <f t="shared" si="3"/>
      </c>
      <c r="BG23" s="376">
        <f>IF(BE23="","",RANK(BF23,$BF$6:$BF25,1))</f>
      </c>
      <c r="BH23" s="373">
        <f t="shared" si="4"/>
      </c>
      <c r="BI23" s="377">
        <f>IF(BH23="","",RANK(BH23,$BH$6:$BH25,1))</f>
      </c>
    </row>
    <row r="24" spans="1:61" ht="15" customHeight="1">
      <c r="A24" s="282"/>
      <c r="B24" s="325"/>
      <c r="C24" s="324"/>
      <c r="D24" s="410"/>
      <c r="E24" s="82"/>
      <c r="F24" s="82"/>
      <c r="G24" s="236"/>
      <c r="H24" s="82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324"/>
      <c r="V24" s="324"/>
      <c r="W24" s="324"/>
      <c r="X24" s="324"/>
      <c r="Y24" s="324"/>
      <c r="Z24" s="324"/>
      <c r="AA24" s="325"/>
      <c r="AB24" s="358">
        <f t="shared" si="0"/>
        <v>0</v>
      </c>
      <c r="AC24" s="378"/>
      <c r="AD24" s="379">
        <f t="shared" si="1"/>
      </c>
      <c r="AE24" s="87">
        <f>IF(AC24="","",RANK(AD24,$AD$6:$AD25,1))</f>
      </c>
      <c r="AF24" s="88"/>
      <c r="AG24" s="82"/>
      <c r="AH24" s="82"/>
      <c r="AI24" s="236"/>
      <c r="AJ24" s="82"/>
      <c r="AK24" s="82"/>
      <c r="AL24" s="82"/>
      <c r="AM24" s="82"/>
      <c r="AN24" s="326"/>
      <c r="AO24" s="82"/>
      <c r="AP24" s="236"/>
      <c r="AQ24" s="82"/>
      <c r="AR24" s="82"/>
      <c r="AS24" s="326"/>
      <c r="AT24" s="236"/>
      <c r="AU24" s="236"/>
      <c r="AV24" s="236"/>
      <c r="AW24" s="324"/>
      <c r="AX24" s="324"/>
      <c r="AY24" s="324"/>
      <c r="AZ24" s="324"/>
      <c r="BA24" s="324"/>
      <c r="BB24" s="324"/>
      <c r="BC24" s="324"/>
      <c r="BD24" s="374">
        <f t="shared" si="2"/>
        <v>0</v>
      </c>
      <c r="BE24" s="375"/>
      <c r="BF24" s="89">
        <f t="shared" si="3"/>
      </c>
      <c r="BG24" s="376">
        <f>IF(BE24="","",RANK(BF24,$BF$6:$BF25,1))</f>
      </c>
      <c r="BH24" s="373">
        <f t="shared" si="4"/>
      </c>
      <c r="BI24" s="377">
        <f>IF(BH24="","",RANK(BH24,$BH$6:$BH25,1))</f>
      </c>
    </row>
    <row r="25" spans="1:61" ht="15" customHeight="1" thickBot="1">
      <c r="A25" s="283"/>
      <c r="B25" s="332"/>
      <c r="C25" s="331"/>
      <c r="D25" s="91"/>
      <c r="E25" s="92"/>
      <c r="F25" s="92"/>
      <c r="G25" s="237"/>
      <c r="H25" s="92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331"/>
      <c r="V25" s="331"/>
      <c r="W25" s="331"/>
      <c r="X25" s="331"/>
      <c r="Y25" s="331"/>
      <c r="Z25" s="331"/>
      <c r="AA25" s="332"/>
      <c r="AB25" s="97">
        <f t="shared" si="0"/>
        <v>0</v>
      </c>
      <c r="AC25" s="333"/>
      <c r="AD25" s="99">
        <f t="shared" si="1"/>
      </c>
      <c r="AE25" s="100">
        <f>IF(AC25="","",RANK(AD25,$AD$6:$AD25,1))</f>
      </c>
      <c r="AF25" s="101"/>
      <c r="AG25" s="92"/>
      <c r="AH25" s="92"/>
      <c r="AI25" s="237"/>
      <c r="AJ25" s="92"/>
      <c r="AK25" s="92"/>
      <c r="AL25" s="92"/>
      <c r="AM25" s="92"/>
      <c r="AN25" s="335"/>
      <c r="AO25" s="92"/>
      <c r="AP25" s="237"/>
      <c r="AQ25" s="92"/>
      <c r="AR25" s="92"/>
      <c r="AS25" s="335"/>
      <c r="AT25" s="237"/>
      <c r="AU25" s="237"/>
      <c r="AV25" s="237"/>
      <c r="AW25" s="331"/>
      <c r="AX25" s="331"/>
      <c r="AY25" s="331"/>
      <c r="AZ25" s="331"/>
      <c r="BA25" s="331"/>
      <c r="BB25" s="331"/>
      <c r="BC25" s="331"/>
      <c r="BD25" s="102">
        <f>SUM(AF25:BC25)</f>
        <v>0</v>
      </c>
      <c r="BE25" s="334"/>
      <c r="BF25" s="103">
        <f t="shared" si="3"/>
      </c>
      <c r="BG25" s="104">
        <f>IF(BE25="","",RANK(BF25,$BF$6:$BF25,1))</f>
      </c>
      <c r="BH25" s="105">
        <f>IF(BF25="","",SUM(AD25,BF25))</f>
      </c>
      <c r="BI25" s="106">
        <f>IF(BH25="","",RANK(BH25,$BH$6:$BH25,1))</f>
      </c>
    </row>
  </sheetData>
  <sheetProtection/>
  <mergeCells count="4">
    <mergeCell ref="AE1:AE4"/>
    <mergeCell ref="BG1:BG4"/>
    <mergeCell ref="D2:AA4"/>
    <mergeCell ref="AF2:BC4"/>
  </mergeCells>
  <printOptions/>
  <pageMargins left="0.7086614173228347" right="0.7086614173228347" top="0" bottom="0.7480314960629921" header="0.31496062992125984" footer="0.31496062992125984"/>
  <pageSetup fitToHeight="1" fitToWidth="1" orientation="landscape" paperSize="9" scale="64" r:id="rId1"/>
  <headerFooter>
    <oddHeader>&amp;C&amp;14Minimarathon De Kroo
28 november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4.28125" style="228" customWidth="1"/>
    <col min="2" max="2" width="17.28125" style="0" bestFit="1" customWidth="1"/>
    <col min="3" max="3" width="8.140625" style="228" bestFit="1" customWidth="1"/>
    <col min="4" max="27" width="2.421875" style="0" customWidth="1"/>
    <col min="28" max="29" width="2.421875" style="0" hidden="1" customWidth="1"/>
    <col min="30" max="30" width="5.7109375" style="0" bestFit="1" customWidth="1"/>
    <col min="31" max="31" width="6.421875" style="0" bestFit="1" customWidth="1"/>
    <col min="32" max="32" width="6.140625" style="0" customWidth="1"/>
    <col min="33" max="33" width="3.00390625" style="0" bestFit="1" customWidth="1"/>
    <col min="34" max="57" width="2.421875" style="0" customWidth="1"/>
    <col min="58" max="59" width="2.421875" style="0" hidden="1" customWidth="1"/>
    <col min="60" max="60" width="5.7109375" style="0" bestFit="1" customWidth="1"/>
    <col min="61" max="61" width="7.28125" style="0" customWidth="1"/>
    <col min="62" max="62" width="8.57421875" style="0" customWidth="1"/>
    <col min="63" max="63" width="3.00390625" style="0" bestFit="1" customWidth="1"/>
    <col min="64" max="64" width="7.28125" style="0" bestFit="1" customWidth="1"/>
    <col min="65" max="65" width="6.421875" style="0" customWidth="1"/>
  </cols>
  <sheetData>
    <row r="1" spans="1:65" ht="12.75" customHeight="1">
      <c r="A1" s="281"/>
      <c r="B1" s="31"/>
      <c r="C1" s="259"/>
      <c r="D1" s="32"/>
      <c r="E1" s="33"/>
      <c r="F1" s="33"/>
      <c r="G1" s="34"/>
      <c r="H1" s="33"/>
      <c r="I1" s="35"/>
      <c r="J1" s="33"/>
      <c r="K1" s="33"/>
      <c r="L1" s="34"/>
      <c r="M1" s="33"/>
      <c r="N1" s="36"/>
      <c r="O1" s="37"/>
      <c r="P1" s="34"/>
      <c r="Q1" s="34"/>
      <c r="R1" s="34"/>
      <c r="S1" s="34"/>
      <c r="T1" s="34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41"/>
      <c r="AG1" s="453" t="s">
        <v>3</v>
      </c>
      <c r="AH1" s="42"/>
      <c r="AI1" s="43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55" t="s">
        <v>3</v>
      </c>
      <c r="BL1" s="44"/>
      <c r="BM1" s="45"/>
    </row>
    <row r="2" spans="1:65" ht="12.75" customHeight="1">
      <c r="A2" s="282"/>
      <c r="B2" s="1"/>
      <c r="C2" s="268"/>
      <c r="D2" s="467" t="s">
        <v>12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9"/>
      <c r="AD2" s="13" t="s">
        <v>0</v>
      </c>
      <c r="AE2" s="19" t="s">
        <v>15</v>
      </c>
      <c r="AF2" s="14" t="s">
        <v>2</v>
      </c>
      <c r="AG2" s="454"/>
      <c r="AH2" s="458" t="s">
        <v>11</v>
      </c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60"/>
      <c r="BH2" s="50" t="s">
        <v>0</v>
      </c>
      <c r="BI2" s="19" t="s">
        <v>15</v>
      </c>
      <c r="BJ2" s="19" t="s">
        <v>2</v>
      </c>
      <c r="BK2" s="456"/>
      <c r="BL2" s="14" t="s">
        <v>8</v>
      </c>
      <c r="BM2" s="46" t="s">
        <v>3</v>
      </c>
    </row>
    <row r="3" spans="1:65" ht="12.75" customHeight="1">
      <c r="A3" s="282"/>
      <c r="B3" s="12"/>
      <c r="C3" s="409"/>
      <c r="D3" s="470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71"/>
      <c r="AD3" s="386" t="s">
        <v>4</v>
      </c>
      <c r="AE3" s="16" t="s">
        <v>1</v>
      </c>
      <c r="AF3" s="16" t="s">
        <v>4</v>
      </c>
      <c r="AG3" s="454"/>
      <c r="AH3" s="461"/>
      <c r="AI3" s="498"/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/>
      <c r="BA3" s="498"/>
      <c r="BB3" s="498"/>
      <c r="BC3" s="498"/>
      <c r="BD3" s="498"/>
      <c r="BE3" s="498"/>
      <c r="BF3" s="498"/>
      <c r="BG3" s="463"/>
      <c r="BH3" s="51" t="s">
        <v>4</v>
      </c>
      <c r="BI3" s="16" t="s">
        <v>1</v>
      </c>
      <c r="BJ3" s="16" t="s">
        <v>4</v>
      </c>
      <c r="BK3" s="456"/>
      <c r="BL3" s="16" t="s">
        <v>9</v>
      </c>
      <c r="BM3" s="47"/>
    </row>
    <row r="4" spans="1:65" ht="12.75" customHeight="1">
      <c r="A4" s="282"/>
      <c r="B4" s="12"/>
      <c r="C4" s="409"/>
      <c r="D4" s="472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4"/>
      <c r="AD4" s="386" t="s">
        <v>5</v>
      </c>
      <c r="AE4" s="16" t="s">
        <v>6</v>
      </c>
      <c r="AF4" s="16" t="s">
        <v>6</v>
      </c>
      <c r="AG4" s="454"/>
      <c r="AH4" s="464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6"/>
      <c r="BH4" s="51" t="s">
        <v>5</v>
      </c>
      <c r="BI4" s="16" t="s">
        <v>6</v>
      </c>
      <c r="BJ4" s="16" t="s">
        <v>6</v>
      </c>
      <c r="BK4" s="457"/>
      <c r="BL4" s="21" t="s">
        <v>10</v>
      </c>
      <c r="BM4" s="48" t="s">
        <v>8</v>
      </c>
    </row>
    <row r="5" spans="1:65" ht="20.25">
      <c r="A5" s="282"/>
      <c r="B5" s="52" t="s">
        <v>17</v>
      </c>
      <c r="C5" s="269" t="s">
        <v>60</v>
      </c>
      <c r="D5" s="107">
        <v>1</v>
      </c>
      <c r="E5" s="108">
        <v>2</v>
      </c>
      <c r="F5" s="109">
        <v>3</v>
      </c>
      <c r="G5" s="110">
        <v>4</v>
      </c>
      <c r="H5" s="108" t="s">
        <v>55</v>
      </c>
      <c r="I5" s="109" t="s">
        <v>56</v>
      </c>
      <c r="J5" s="108" t="s">
        <v>57</v>
      </c>
      <c r="K5" s="109" t="s">
        <v>58</v>
      </c>
      <c r="L5" s="108" t="s">
        <v>59</v>
      </c>
      <c r="M5" s="110">
        <v>6</v>
      </c>
      <c r="N5" s="108">
        <v>7</v>
      </c>
      <c r="O5" s="110">
        <v>8</v>
      </c>
      <c r="P5" s="108">
        <v>9</v>
      </c>
      <c r="Q5" s="108">
        <v>10</v>
      </c>
      <c r="R5" s="109">
        <v>11</v>
      </c>
      <c r="S5" s="108">
        <v>12</v>
      </c>
      <c r="T5" s="108" t="s">
        <v>125</v>
      </c>
      <c r="U5" s="111" t="s">
        <v>126</v>
      </c>
      <c r="V5" s="108" t="s">
        <v>127</v>
      </c>
      <c r="W5" s="108" t="s">
        <v>128</v>
      </c>
      <c r="X5" s="108" t="s">
        <v>129</v>
      </c>
      <c r="Y5" s="108">
        <v>14</v>
      </c>
      <c r="Z5" s="108">
        <v>15</v>
      </c>
      <c r="AA5" s="229">
        <v>16</v>
      </c>
      <c r="AB5" s="111"/>
      <c r="AC5" s="229"/>
      <c r="AD5" s="53"/>
      <c r="AE5" s="54"/>
      <c r="AF5" s="55"/>
      <c r="AG5" s="56"/>
      <c r="AH5" s="107">
        <v>1</v>
      </c>
      <c r="AI5" s="108">
        <v>2</v>
      </c>
      <c r="AJ5" s="109">
        <v>3</v>
      </c>
      <c r="AK5" s="110">
        <v>4</v>
      </c>
      <c r="AL5" s="108" t="s">
        <v>55</v>
      </c>
      <c r="AM5" s="109" t="s">
        <v>56</v>
      </c>
      <c r="AN5" s="108" t="s">
        <v>57</v>
      </c>
      <c r="AO5" s="109" t="s">
        <v>58</v>
      </c>
      <c r="AP5" s="108" t="s">
        <v>59</v>
      </c>
      <c r="AQ5" s="110">
        <v>6</v>
      </c>
      <c r="AR5" s="108">
        <v>7</v>
      </c>
      <c r="AS5" s="110">
        <v>8</v>
      </c>
      <c r="AT5" s="108">
        <v>9</v>
      </c>
      <c r="AU5" s="108">
        <v>10</v>
      </c>
      <c r="AV5" s="109">
        <v>11</v>
      </c>
      <c r="AW5" s="108">
        <v>12</v>
      </c>
      <c r="AX5" s="108" t="s">
        <v>125</v>
      </c>
      <c r="AY5" s="111" t="s">
        <v>126</v>
      </c>
      <c r="AZ5" s="108" t="s">
        <v>127</v>
      </c>
      <c r="BA5" s="108" t="s">
        <v>128</v>
      </c>
      <c r="BB5" s="108" t="s">
        <v>129</v>
      </c>
      <c r="BC5" s="108">
        <v>14</v>
      </c>
      <c r="BD5" s="108">
        <v>15</v>
      </c>
      <c r="BE5" s="229">
        <v>16</v>
      </c>
      <c r="BF5" s="111"/>
      <c r="BG5" s="229"/>
      <c r="BH5" s="57"/>
      <c r="BI5" s="54"/>
      <c r="BJ5" s="54"/>
      <c r="BK5" s="58"/>
      <c r="BL5" s="54"/>
      <c r="BM5" s="59"/>
    </row>
    <row r="6" spans="1:65" ht="15" customHeight="1">
      <c r="A6" s="282">
        <v>1</v>
      </c>
      <c r="B6" s="316" t="s">
        <v>118</v>
      </c>
      <c r="C6" s="317">
        <v>18</v>
      </c>
      <c r="D6" s="65"/>
      <c r="E6" s="66"/>
      <c r="F6" s="66"/>
      <c r="G6" s="235"/>
      <c r="H6" s="66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318"/>
      <c r="V6" s="318"/>
      <c r="W6" s="318"/>
      <c r="X6" s="318"/>
      <c r="Y6" s="318"/>
      <c r="Z6" s="318"/>
      <c r="AA6" s="318"/>
      <c r="AB6" s="70"/>
      <c r="AC6" s="71"/>
      <c r="AD6" s="72">
        <f aca="true" t="shared" si="0" ref="AD6:AD25">SUM(D6:AC6)</f>
        <v>0</v>
      </c>
      <c r="AE6" s="320">
        <v>149.95</v>
      </c>
      <c r="AF6" s="74">
        <f aca="true" t="shared" si="1" ref="AF6:AF25">IF(AE6="","",SUM(AD6,AE6))</f>
        <v>149.95</v>
      </c>
      <c r="AG6" s="75">
        <f>IF(AE6="","",RANK(AF6,$AF$6:$AF21,1))</f>
        <v>2</v>
      </c>
      <c r="AH6" s="76"/>
      <c r="AI6" s="66"/>
      <c r="AJ6" s="66"/>
      <c r="AK6" s="235"/>
      <c r="AL6" s="66"/>
      <c r="AM6" s="66"/>
      <c r="AN6" s="66"/>
      <c r="AO6" s="66"/>
      <c r="AP6" s="66"/>
      <c r="AQ6" s="66"/>
      <c r="AR6" s="235"/>
      <c r="AS6" s="66"/>
      <c r="AT6" s="66"/>
      <c r="AU6" s="322"/>
      <c r="AV6" s="235"/>
      <c r="AW6" s="235"/>
      <c r="AX6" s="235"/>
      <c r="AY6" s="318"/>
      <c r="AZ6" s="318"/>
      <c r="BA6" s="318"/>
      <c r="BB6" s="318"/>
      <c r="BC6" s="318"/>
      <c r="BD6" s="318"/>
      <c r="BE6" s="318"/>
      <c r="BF6" s="70"/>
      <c r="BG6" s="70"/>
      <c r="BH6" s="77">
        <f aca="true" t="shared" si="2" ref="BH6:BH25">SUM(AH6:BG6)</f>
        <v>0</v>
      </c>
      <c r="BI6" s="321">
        <v>142.17</v>
      </c>
      <c r="BJ6" s="78">
        <f aca="true" t="shared" si="3" ref="BJ6:BJ25">IF(BI6="","",SUM(BH6,BI6))</f>
        <v>142.17</v>
      </c>
      <c r="BK6" s="79">
        <f>IF(BI6="","",RANK(BJ6,$BJ$6:$BJ21,1))</f>
        <v>1</v>
      </c>
      <c r="BL6" s="80">
        <f aca="true" t="shared" si="4" ref="BL6:BL25">IF(BJ6="","",SUM(AF6,BJ6))</f>
        <v>292.12</v>
      </c>
      <c r="BM6" s="226">
        <f>IF(BL6="","",RANK(BL6,$BL$6:$BL21,1))</f>
        <v>1</v>
      </c>
    </row>
    <row r="7" spans="1:65" ht="15" customHeight="1">
      <c r="A7" s="282">
        <v>2</v>
      </c>
      <c r="B7" s="323" t="s">
        <v>26</v>
      </c>
      <c r="C7" s="385">
        <v>16</v>
      </c>
      <c r="D7" s="410"/>
      <c r="E7" s="82"/>
      <c r="F7" s="82"/>
      <c r="G7" s="236"/>
      <c r="H7" s="82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324"/>
      <c r="V7" s="324"/>
      <c r="W7" s="324"/>
      <c r="X7" s="324"/>
      <c r="Y7" s="324"/>
      <c r="Z7" s="324"/>
      <c r="AA7" s="324"/>
      <c r="AB7" s="63"/>
      <c r="AC7" s="86"/>
      <c r="AD7" s="358">
        <f t="shared" si="0"/>
        <v>0</v>
      </c>
      <c r="AE7" s="378">
        <v>144.01</v>
      </c>
      <c r="AF7" s="379">
        <f t="shared" si="1"/>
        <v>144.01</v>
      </c>
      <c r="AG7" s="87">
        <f>IF(AE7="","",RANK(AF7,$AF$6:$AF24,1))</f>
        <v>1</v>
      </c>
      <c r="AH7" s="88"/>
      <c r="AI7" s="82"/>
      <c r="AJ7" s="82"/>
      <c r="AK7" s="236"/>
      <c r="AL7" s="82"/>
      <c r="AM7" s="82"/>
      <c r="AN7" s="326"/>
      <c r="AO7" s="326"/>
      <c r="AP7" s="326"/>
      <c r="AQ7" s="82"/>
      <c r="AR7" s="236"/>
      <c r="AS7" s="82"/>
      <c r="AT7" s="82"/>
      <c r="AU7" s="326"/>
      <c r="AV7" s="236"/>
      <c r="AW7" s="236">
        <v>5</v>
      </c>
      <c r="AX7" s="236"/>
      <c r="AY7" s="324"/>
      <c r="AZ7" s="324"/>
      <c r="BA7" s="324"/>
      <c r="BB7" s="324"/>
      <c r="BC7" s="324"/>
      <c r="BD7" s="324"/>
      <c r="BE7" s="324">
        <v>5</v>
      </c>
      <c r="BF7" s="63"/>
      <c r="BG7" s="63"/>
      <c r="BH7" s="374">
        <f t="shared" si="2"/>
        <v>10</v>
      </c>
      <c r="BI7" s="375">
        <v>140.22</v>
      </c>
      <c r="BJ7" s="89">
        <f t="shared" si="3"/>
        <v>150.22</v>
      </c>
      <c r="BK7" s="376">
        <f>IF(BI7="","",RANK(BJ7,$BJ$6:$BJ24,1))</f>
        <v>4</v>
      </c>
      <c r="BL7" s="373">
        <f t="shared" si="4"/>
        <v>294.23</v>
      </c>
      <c r="BM7" s="411">
        <f>IF(BL7="","",RANK(BL7,$BL$6:$BL24,1))</f>
        <v>2</v>
      </c>
    </row>
    <row r="8" spans="1:65" ht="15" customHeight="1">
      <c r="A8" s="282">
        <v>3</v>
      </c>
      <c r="B8" s="323" t="s">
        <v>73</v>
      </c>
      <c r="C8" s="385">
        <v>48</v>
      </c>
      <c r="D8" s="416"/>
      <c r="E8" s="82"/>
      <c r="F8" s="82"/>
      <c r="G8" s="236"/>
      <c r="H8" s="82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324"/>
      <c r="V8" s="324"/>
      <c r="W8" s="324"/>
      <c r="X8" s="324"/>
      <c r="Y8" s="324"/>
      <c r="Z8" s="324"/>
      <c r="AA8" s="324"/>
      <c r="AB8" s="63"/>
      <c r="AC8" s="86"/>
      <c r="AD8" s="358">
        <f t="shared" si="0"/>
        <v>0</v>
      </c>
      <c r="AE8" s="378">
        <v>151.19</v>
      </c>
      <c r="AF8" s="379">
        <f t="shared" si="1"/>
        <v>151.19</v>
      </c>
      <c r="AG8" s="87">
        <f>IF(AE8="","",RANK(AF8,$AF$6:$AF21,1))</f>
        <v>3</v>
      </c>
      <c r="AH8" s="88"/>
      <c r="AI8" s="82"/>
      <c r="AJ8" s="82"/>
      <c r="AK8" s="236"/>
      <c r="AL8" s="82"/>
      <c r="AM8" s="82"/>
      <c r="AN8" s="326"/>
      <c r="AO8" s="326"/>
      <c r="AP8" s="326"/>
      <c r="AQ8" s="82"/>
      <c r="AR8" s="236"/>
      <c r="AS8" s="82"/>
      <c r="AT8" s="82"/>
      <c r="AU8" s="326"/>
      <c r="AV8" s="236"/>
      <c r="AW8" s="236"/>
      <c r="AX8" s="236"/>
      <c r="AY8" s="324"/>
      <c r="AZ8" s="324"/>
      <c r="BA8" s="324"/>
      <c r="BB8" s="324"/>
      <c r="BC8" s="324"/>
      <c r="BD8" s="324"/>
      <c r="BE8" s="324"/>
      <c r="BF8" s="63"/>
      <c r="BG8" s="63"/>
      <c r="BH8" s="374">
        <f t="shared" si="2"/>
        <v>0</v>
      </c>
      <c r="BI8" s="375">
        <v>143.38</v>
      </c>
      <c r="BJ8" s="89">
        <f t="shared" si="3"/>
        <v>143.38</v>
      </c>
      <c r="BK8" s="376">
        <f>IF(BI8="","",RANK(BJ8,$BJ$6:$BJ21,1))</f>
        <v>2</v>
      </c>
      <c r="BL8" s="373">
        <f t="shared" si="4"/>
        <v>294.57</v>
      </c>
      <c r="BM8" s="411">
        <f>IF(BL8="","",RANK(BL8,$BL$6:$BL21,1))</f>
        <v>3</v>
      </c>
    </row>
    <row r="9" spans="1:65" ht="15" customHeight="1">
      <c r="A9" s="282">
        <v>4</v>
      </c>
      <c r="B9" s="323" t="s">
        <v>30</v>
      </c>
      <c r="C9" s="407">
        <v>25</v>
      </c>
      <c r="D9" s="416"/>
      <c r="E9" s="82"/>
      <c r="F9" s="82"/>
      <c r="G9" s="236"/>
      <c r="H9" s="82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324"/>
      <c r="V9" s="324"/>
      <c r="W9" s="324"/>
      <c r="X9" s="324"/>
      <c r="Y9" s="324"/>
      <c r="Z9" s="324"/>
      <c r="AA9" s="324"/>
      <c r="AB9" s="63"/>
      <c r="AC9" s="86"/>
      <c r="AD9" s="358">
        <f t="shared" si="0"/>
        <v>0</v>
      </c>
      <c r="AE9" s="378">
        <v>152.3</v>
      </c>
      <c r="AF9" s="379">
        <f t="shared" si="1"/>
        <v>152.3</v>
      </c>
      <c r="AG9" s="87">
        <f>IF(AE9="","",RANK(AF9,$AF$6:$AF23,1))</f>
        <v>4</v>
      </c>
      <c r="AH9" s="88"/>
      <c r="AI9" s="82"/>
      <c r="AJ9" s="82"/>
      <c r="AK9" s="236"/>
      <c r="AL9" s="82"/>
      <c r="AM9" s="82"/>
      <c r="AN9" s="326"/>
      <c r="AO9" s="326"/>
      <c r="AP9" s="326"/>
      <c r="AQ9" s="82"/>
      <c r="AR9" s="236"/>
      <c r="AS9" s="82"/>
      <c r="AT9" s="82"/>
      <c r="AU9" s="326"/>
      <c r="AV9" s="236"/>
      <c r="AW9" s="236"/>
      <c r="AX9" s="236"/>
      <c r="AY9" s="324"/>
      <c r="AZ9" s="324"/>
      <c r="BA9" s="324"/>
      <c r="BB9" s="324"/>
      <c r="BC9" s="324">
        <v>5</v>
      </c>
      <c r="BD9" s="324"/>
      <c r="BE9" s="324"/>
      <c r="BF9" s="63"/>
      <c r="BG9" s="63"/>
      <c r="BH9" s="374">
        <f t="shared" si="2"/>
        <v>5</v>
      </c>
      <c r="BI9" s="375">
        <v>144.66</v>
      </c>
      <c r="BJ9" s="89">
        <f t="shared" si="3"/>
        <v>149.66</v>
      </c>
      <c r="BK9" s="376">
        <f>IF(BI9="","",RANK(BJ9,$BJ$6:$BJ23,1))</f>
        <v>3</v>
      </c>
      <c r="BL9" s="373">
        <f t="shared" si="4"/>
        <v>301.96000000000004</v>
      </c>
      <c r="BM9" s="377">
        <f>IF(BL9="","",RANK(BL9,$BL$6:$BL23,1))</f>
        <v>4</v>
      </c>
    </row>
    <row r="10" spans="1:65" ht="15" customHeight="1">
      <c r="A10" s="282">
        <v>5</v>
      </c>
      <c r="B10" s="323" t="s">
        <v>119</v>
      </c>
      <c r="C10" s="407">
        <v>27</v>
      </c>
      <c r="D10" s="416"/>
      <c r="E10" s="82"/>
      <c r="F10" s="82"/>
      <c r="G10" s="236"/>
      <c r="H10" s="82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324"/>
      <c r="V10" s="324"/>
      <c r="W10" s="324"/>
      <c r="X10" s="324"/>
      <c r="Y10" s="324"/>
      <c r="Z10" s="324"/>
      <c r="AA10" s="324">
        <v>5</v>
      </c>
      <c r="AB10" s="63"/>
      <c r="AC10" s="86"/>
      <c r="AD10" s="358">
        <f t="shared" si="0"/>
        <v>5</v>
      </c>
      <c r="AE10" s="378">
        <v>167.59</v>
      </c>
      <c r="AF10" s="379">
        <f t="shared" si="1"/>
        <v>172.59</v>
      </c>
      <c r="AG10" s="87">
        <f>IF(AE10="","",RANK(AF10,$AF$6:$AF22,1))</f>
        <v>5</v>
      </c>
      <c r="AH10" s="88"/>
      <c r="AI10" s="82"/>
      <c r="AJ10" s="82"/>
      <c r="AK10" s="236"/>
      <c r="AL10" s="82"/>
      <c r="AM10" s="82"/>
      <c r="AN10" s="326"/>
      <c r="AO10" s="326"/>
      <c r="AP10" s="326"/>
      <c r="AQ10" s="82">
        <v>5</v>
      </c>
      <c r="AR10" s="236"/>
      <c r="AS10" s="82"/>
      <c r="AT10" s="82"/>
      <c r="AU10" s="326"/>
      <c r="AV10" s="236"/>
      <c r="AW10" s="236"/>
      <c r="AX10" s="236"/>
      <c r="AY10" s="324"/>
      <c r="AZ10" s="324"/>
      <c r="BA10" s="324"/>
      <c r="BB10" s="324"/>
      <c r="BC10" s="324"/>
      <c r="BD10" s="324"/>
      <c r="BE10" s="324"/>
      <c r="BF10" s="63"/>
      <c r="BG10" s="63"/>
      <c r="BH10" s="374">
        <f t="shared" si="2"/>
        <v>5</v>
      </c>
      <c r="BI10" s="375">
        <v>156.23</v>
      </c>
      <c r="BJ10" s="89">
        <f t="shared" si="3"/>
        <v>161.23</v>
      </c>
      <c r="BK10" s="376">
        <f>IF(BI10="","",RANK(BJ10,$BJ$6:$BJ22,1))</f>
        <v>6</v>
      </c>
      <c r="BL10" s="373">
        <f t="shared" si="4"/>
        <v>333.82</v>
      </c>
      <c r="BM10" s="377">
        <f>IF(BL10="","",RANK(BL10,$BL$6:$BL22,1))</f>
        <v>5</v>
      </c>
    </row>
    <row r="11" spans="1:65" ht="15" customHeight="1">
      <c r="A11" s="282">
        <v>6</v>
      </c>
      <c r="B11" s="323" t="s">
        <v>116</v>
      </c>
      <c r="C11" s="385">
        <v>14</v>
      </c>
      <c r="D11" s="417"/>
      <c r="E11" s="82"/>
      <c r="F11" s="82"/>
      <c r="G11" s="236"/>
      <c r="H11" s="82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324"/>
      <c r="V11" s="324"/>
      <c r="W11" s="324"/>
      <c r="X11" s="324">
        <v>5</v>
      </c>
      <c r="Y11" s="324"/>
      <c r="Z11" s="324"/>
      <c r="AA11" s="324"/>
      <c r="AB11" s="63"/>
      <c r="AC11" s="86"/>
      <c r="AD11" s="358">
        <f t="shared" si="0"/>
        <v>5</v>
      </c>
      <c r="AE11" s="378">
        <v>175.22</v>
      </c>
      <c r="AF11" s="379">
        <f t="shared" si="1"/>
        <v>180.22</v>
      </c>
      <c r="AG11" s="87">
        <f>IF(AE11="","",RANK(AF11,$AF$6:$AF30,1))</f>
        <v>7</v>
      </c>
      <c r="AH11" s="88"/>
      <c r="AI11" s="82"/>
      <c r="AJ11" s="82"/>
      <c r="AK11" s="236"/>
      <c r="AL11" s="82"/>
      <c r="AM11" s="82"/>
      <c r="AN11" s="326"/>
      <c r="AO11" s="326"/>
      <c r="AP11" s="326"/>
      <c r="AQ11" s="82"/>
      <c r="AR11" s="236"/>
      <c r="AS11" s="82"/>
      <c r="AT11" s="82"/>
      <c r="AU11" s="326">
        <v>5</v>
      </c>
      <c r="AV11" s="236"/>
      <c r="AW11" s="236"/>
      <c r="AX11" s="236"/>
      <c r="AY11" s="324"/>
      <c r="AZ11" s="324"/>
      <c r="BA11" s="324"/>
      <c r="BB11" s="324"/>
      <c r="BC11" s="324"/>
      <c r="BD11" s="324"/>
      <c r="BE11" s="324"/>
      <c r="BF11" s="63"/>
      <c r="BG11" s="63"/>
      <c r="BH11" s="374">
        <f t="shared" si="2"/>
        <v>5</v>
      </c>
      <c r="BI11" s="375">
        <v>155.25</v>
      </c>
      <c r="BJ11" s="89">
        <f t="shared" si="3"/>
        <v>160.25</v>
      </c>
      <c r="BK11" s="376">
        <f>IF(BI11="","",RANK(BJ11,$BJ$6:$BJ30,1))</f>
        <v>5</v>
      </c>
      <c r="BL11" s="373">
        <f t="shared" si="4"/>
        <v>340.47</v>
      </c>
      <c r="BM11" s="377">
        <f>IF(BL11="","",RANK(BL11,$BL$6:$BL30,1))</f>
        <v>6</v>
      </c>
    </row>
    <row r="12" spans="1:65" ht="15" customHeight="1">
      <c r="A12" s="282">
        <v>7</v>
      </c>
      <c r="B12" s="323" t="s">
        <v>69</v>
      </c>
      <c r="C12" s="385">
        <v>17</v>
      </c>
      <c r="D12" s="417"/>
      <c r="E12" s="82"/>
      <c r="F12" s="82"/>
      <c r="G12" s="236"/>
      <c r="H12" s="82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324"/>
      <c r="V12" s="324"/>
      <c r="W12" s="324"/>
      <c r="X12" s="324"/>
      <c r="Y12" s="324"/>
      <c r="Z12" s="324"/>
      <c r="AA12" s="324"/>
      <c r="AB12" s="63"/>
      <c r="AC12" s="86"/>
      <c r="AD12" s="358">
        <f t="shared" si="0"/>
        <v>0</v>
      </c>
      <c r="AE12" s="378">
        <v>189.39</v>
      </c>
      <c r="AF12" s="379">
        <f t="shared" si="1"/>
        <v>189.39</v>
      </c>
      <c r="AG12" s="87">
        <f>IF(AE12="","",RANK(AF12,$AF$6:$AF28,1))</f>
        <v>8</v>
      </c>
      <c r="AH12" s="88"/>
      <c r="AI12" s="82"/>
      <c r="AJ12" s="82"/>
      <c r="AK12" s="236"/>
      <c r="AL12" s="82"/>
      <c r="AM12" s="82"/>
      <c r="AN12" s="326"/>
      <c r="AO12" s="326"/>
      <c r="AP12" s="326"/>
      <c r="AQ12" s="82"/>
      <c r="AR12" s="236"/>
      <c r="AS12" s="82"/>
      <c r="AT12" s="82"/>
      <c r="AU12" s="326"/>
      <c r="AV12" s="236"/>
      <c r="AW12" s="236"/>
      <c r="AX12" s="236"/>
      <c r="AY12" s="324"/>
      <c r="AZ12" s="324"/>
      <c r="BA12" s="324"/>
      <c r="BB12" s="324"/>
      <c r="BC12" s="324"/>
      <c r="BD12" s="324"/>
      <c r="BE12" s="324"/>
      <c r="BF12" s="63"/>
      <c r="BG12" s="63"/>
      <c r="BH12" s="374">
        <f t="shared" si="2"/>
        <v>0</v>
      </c>
      <c r="BI12" s="375">
        <v>162.1</v>
      </c>
      <c r="BJ12" s="89">
        <f t="shared" si="3"/>
        <v>162.1</v>
      </c>
      <c r="BK12" s="376">
        <f>IF(BI12="","",RANK(BJ12,$BJ$6:$BJ28,1))</f>
        <v>7</v>
      </c>
      <c r="BL12" s="373">
        <f t="shared" si="4"/>
        <v>351.49</v>
      </c>
      <c r="BM12" s="377">
        <f>IF(BL12="","",RANK(BL12,$BL$6:$BL28,1))</f>
        <v>7</v>
      </c>
    </row>
    <row r="13" spans="1:65" ht="15" customHeight="1">
      <c r="A13" s="282">
        <v>8</v>
      </c>
      <c r="B13" s="323" t="s">
        <v>70</v>
      </c>
      <c r="C13" s="415">
        <v>28</v>
      </c>
      <c r="D13" s="412"/>
      <c r="E13" s="82"/>
      <c r="F13" s="82"/>
      <c r="G13" s="236"/>
      <c r="H13" s="82"/>
      <c r="I13" s="236"/>
      <c r="J13" s="236"/>
      <c r="K13" s="236"/>
      <c r="L13" s="236"/>
      <c r="M13" s="236"/>
      <c r="N13" s="236"/>
      <c r="O13" s="236">
        <v>5</v>
      </c>
      <c r="P13" s="236"/>
      <c r="Q13" s="236"/>
      <c r="R13" s="236"/>
      <c r="S13" s="236"/>
      <c r="T13" s="236"/>
      <c r="U13" s="324"/>
      <c r="V13" s="324"/>
      <c r="W13" s="324"/>
      <c r="X13" s="324"/>
      <c r="Y13" s="324"/>
      <c r="Z13" s="324"/>
      <c r="AA13" s="324"/>
      <c r="AB13" s="63"/>
      <c r="AC13" s="86"/>
      <c r="AD13" s="358">
        <f t="shared" si="0"/>
        <v>5</v>
      </c>
      <c r="AE13" s="378">
        <v>175.08</v>
      </c>
      <c r="AF13" s="379">
        <f t="shared" si="1"/>
        <v>180.08</v>
      </c>
      <c r="AG13" s="87">
        <f>IF(AE13="","",RANK(AF13,$AF$6:$AF24,1))</f>
        <v>6</v>
      </c>
      <c r="AH13" s="88"/>
      <c r="AI13" s="82">
        <v>5</v>
      </c>
      <c r="AJ13" s="82"/>
      <c r="AK13" s="236"/>
      <c r="AL13" s="82"/>
      <c r="AM13" s="82"/>
      <c r="AN13" s="326"/>
      <c r="AO13" s="326"/>
      <c r="AP13" s="326"/>
      <c r="AQ13" s="82"/>
      <c r="AR13" s="236"/>
      <c r="AS13" s="82"/>
      <c r="AT13" s="82"/>
      <c r="AU13" s="326"/>
      <c r="AV13" s="236"/>
      <c r="AW13" s="236"/>
      <c r="AX13" s="236"/>
      <c r="AY13" s="324"/>
      <c r="AZ13" s="324"/>
      <c r="BA13" s="324"/>
      <c r="BB13" s="324"/>
      <c r="BC13" s="324"/>
      <c r="BD13" s="324"/>
      <c r="BE13" s="324"/>
      <c r="BF13" s="63"/>
      <c r="BG13" s="63"/>
      <c r="BH13" s="374">
        <f t="shared" si="2"/>
        <v>5</v>
      </c>
      <c r="BI13" s="375">
        <v>173.78</v>
      </c>
      <c r="BJ13" s="89">
        <f t="shared" si="3"/>
        <v>178.78</v>
      </c>
      <c r="BK13" s="376">
        <f>IF(BI13="","",RANK(BJ13,$BJ$6:$BJ24,1))</f>
        <v>8</v>
      </c>
      <c r="BL13" s="373">
        <f t="shared" si="4"/>
        <v>358.86</v>
      </c>
      <c r="BM13" s="377">
        <f>IF(BL13="","",RANK(BL13,$BL$6:$BL24,1))</f>
        <v>8</v>
      </c>
    </row>
    <row r="14" spans="1:65" ht="15" customHeight="1">
      <c r="A14" s="282">
        <v>9</v>
      </c>
      <c r="B14" s="323" t="s">
        <v>120</v>
      </c>
      <c r="C14" s="407">
        <v>29</v>
      </c>
      <c r="D14" s="412"/>
      <c r="E14" s="82"/>
      <c r="F14" s="82"/>
      <c r="G14" s="236"/>
      <c r="H14" s="82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324"/>
      <c r="V14" s="324"/>
      <c r="W14" s="324"/>
      <c r="X14" s="324"/>
      <c r="Y14" s="324"/>
      <c r="Z14" s="324"/>
      <c r="AA14" s="324"/>
      <c r="AB14" s="63"/>
      <c r="AC14" s="86"/>
      <c r="AD14" s="358">
        <f t="shared" si="0"/>
        <v>0</v>
      </c>
      <c r="AE14" s="378">
        <v>192.34</v>
      </c>
      <c r="AF14" s="379">
        <f t="shared" si="1"/>
        <v>192.34</v>
      </c>
      <c r="AG14" s="87">
        <f>IF(AE14="","",RANK(AF14,$AF$6:$AF24,1))</f>
        <v>9</v>
      </c>
      <c r="AH14" s="88"/>
      <c r="AI14" s="82"/>
      <c r="AJ14" s="82"/>
      <c r="AK14" s="236"/>
      <c r="AL14" s="82"/>
      <c r="AM14" s="82"/>
      <c r="AN14" s="326"/>
      <c r="AO14" s="326"/>
      <c r="AP14" s="326"/>
      <c r="AQ14" s="82"/>
      <c r="AR14" s="236"/>
      <c r="AS14" s="82"/>
      <c r="AT14" s="82"/>
      <c r="AU14" s="326"/>
      <c r="AV14" s="236"/>
      <c r="AW14" s="236"/>
      <c r="AX14" s="236"/>
      <c r="AY14" s="324"/>
      <c r="AZ14" s="324"/>
      <c r="BA14" s="324"/>
      <c r="BB14" s="324"/>
      <c r="BC14" s="324"/>
      <c r="BD14" s="324"/>
      <c r="BE14" s="324"/>
      <c r="BF14" s="63"/>
      <c r="BG14" s="63"/>
      <c r="BH14" s="374">
        <f t="shared" si="2"/>
        <v>0</v>
      </c>
      <c r="BI14" s="375">
        <v>179.38</v>
      </c>
      <c r="BJ14" s="89">
        <f t="shared" si="3"/>
        <v>179.38</v>
      </c>
      <c r="BK14" s="376">
        <f>IF(BI14="","",RANK(BJ14,$BJ$6:$BJ24,1))</f>
        <v>9</v>
      </c>
      <c r="BL14" s="373">
        <f t="shared" si="4"/>
        <v>371.72</v>
      </c>
      <c r="BM14" s="377">
        <f>IF(BL14="","",RANK(BL14,$BL$6:$BL24,1))</f>
        <v>9</v>
      </c>
    </row>
    <row r="15" spans="1:65" ht="15" customHeight="1">
      <c r="A15" s="282">
        <v>10</v>
      </c>
      <c r="B15" s="323" t="s">
        <v>117</v>
      </c>
      <c r="C15" s="385">
        <v>15</v>
      </c>
      <c r="D15" s="417"/>
      <c r="E15" s="82"/>
      <c r="F15" s="82">
        <v>5</v>
      </c>
      <c r="G15" s="236"/>
      <c r="H15" s="82"/>
      <c r="I15" s="236"/>
      <c r="J15" s="236"/>
      <c r="K15" s="236"/>
      <c r="L15" s="236"/>
      <c r="M15" s="236"/>
      <c r="N15" s="236">
        <v>5</v>
      </c>
      <c r="O15" s="236"/>
      <c r="P15" s="236">
        <v>5</v>
      </c>
      <c r="Q15" s="236">
        <v>5</v>
      </c>
      <c r="R15" s="236"/>
      <c r="S15" s="236"/>
      <c r="T15" s="236"/>
      <c r="U15" s="324"/>
      <c r="V15" s="324">
        <v>5</v>
      </c>
      <c r="W15" s="324"/>
      <c r="X15" s="324"/>
      <c r="Y15" s="324"/>
      <c r="Z15" s="324"/>
      <c r="AA15" s="324"/>
      <c r="AB15" s="63"/>
      <c r="AC15" s="86"/>
      <c r="AD15" s="358">
        <f t="shared" si="0"/>
        <v>25</v>
      </c>
      <c r="AE15" s="378">
        <v>245.89</v>
      </c>
      <c r="AF15" s="379">
        <f t="shared" si="1"/>
        <v>270.89</v>
      </c>
      <c r="AG15" s="87">
        <f>IF(AE15="","",RANK(AF15,$AF$6:$AF33,1))</f>
        <v>10</v>
      </c>
      <c r="AH15" s="88">
        <v>5</v>
      </c>
      <c r="AI15" s="82">
        <v>5</v>
      </c>
      <c r="AJ15" s="82">
        <v>5</v>
      </c>
      <c r="AK15" s="236">
        <v>5</v>
      </c>
      <c r="AL15" s="82"/>
      <c r="AM15" s="82"/>
      <c r="AN15" s="326"/>
      <c r="AO15" s="326"/>
      <c r="AP15" s="326"/>
      <c r="AQ15" s="82"/>
      <c r="AR15" s="236"/>
      <c r="AS15" s="82">
        <v>5</v>
      </c>
      <c r="AT15" s="82"/>
      <c r="AU15" s="326"/>
      <c r="AV15" s="236"/>
      <c r="AW15" s="236"/>
      <c r="AX15" s="236"/>
      <c r="AY15" s="324"/>
      <c r="AZ15" s="324"/>
      <c r="BA15" s="324"/>
      <c r="BB15" s="324"/>
      <c r="BC15" s="324"/>
      <c r="BD15" s="324"/>
      <c r="BE15" s="324"/>
      <c r="BF15" s="63"/>
      <c r="BG15" s="63"/>
      <c r="BH15" s="374">
        <f t="shared" si="2"/>
        <v>25</v>
      </c>
      <c r="BI15" s="375">
        <v>999</v>
      </c>
      <c r="BJ15" s="89">
        <f t="shared" si="3"/>
        <v>1024</v>
      </c>
      <c r="BK15" s="376">
        <f>IF(BI15="","",RANK(BJ15,$BJ$6:$BJ33,1))</f>
        <v>10</v>
      </c>
      <c r="BL15" s="373">
        <f t="shared" si="4"/>
        <v>1294.8899999999999</v>
      </c>
      <c r="BM15" s="377">
        <f>IF(BL15="","",RANK(BL15,$BL$6:$BL33,1))</f>
        <v>10</v>
      </c>
    </row>
    <row r="16" spans="1:65" ht="15" customHeight="1">
      <c r="A16" s="282"/>
      <c r="B16" s="324"/>
      <c r="C16" s="413"/>
      <c r="D16" s="410"/>
      <c r="E16" s="82"/>
      <c r="F16" s="82"/>
      <c r="G16" s="236"/>
      <c r="H16" s="82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324"/>
      <c r="V16" s="324"/>
      <c r="W16" s="324"/>
      <c r="X16" s="324"/>
      <c r="Y16" s="324"/>
      <c r="Z16" s="324"/>
      <c r="AA16" s="324"/>
      <c r="AB16" s="63"/>
      <c r="AC16" s="86"/>
      <c r="AD16" s="358">
        <f t="shared" si="0"/>
        <v>0</v>
      </c>
      <c r="AE16" s="378"/>
      <c r="AF16" s="379">
        <f t="shared" si="1"/>
      </c>
      <c r="AG16" s="87">
        <f>IF(AE16="","",RANK(AF16,$AF$6:$AF25,1))</f>
      </c>
      <c r="AH16" s="88"/>
      <c r="AI16" s="82"/>
      <c r="AJ16" s="82"/>
      <c r="AK16" s="236"/>
      <c r="AL16" s="82"/>
      <c r="AM16" s="82"/>
      <c r="AN16" s="326"/>
      <c r="AO16" s="326"/>
      <c r="AP16" s="326"/>
      <c r="AQ16" s="82"/>
      <c r="AR16" s="236"/>
      <c r="AS16" s="82"/>
      <c r="AT16" s="82"/>
      <c r="AU16" s="326"/>
      <c r="AV16" s="236"/>
      <c r="AW16" s="236"/>
      <c r="AX16" s="236"/>
      <c r="AY16" s="324"/>
      <c r="AZ16" s="324"/>
      <c r="BA16" s="324"/>
      <c r="BB16" s="324"/>
      <c r="BC16" s="324"/>
      <c r="BD16" s="324"/>
      <c r="BE16" s="324"/>
      <c r="BF16" s="63"/>
      <c r="BG16" s="63"/>
      <c r="BH16" s="374">
        <f t="shared" si="2"/>
        <v>0</v>
      </c>
      <c r="BI16" s="375"/>
      <c r="BJ16" s="89">
        <f t="shared" si="3"/>
      </c>
      <c r="BK16" s="376">
        <f>IF(BI16="","",RANK(BJ16,$BJ$6:$BJ25,1))</f>
      </c>
      <c r="BL16" s="373">
        <f t="shared" si="4"/>
      </c>
      <c r="BM16" s="377">
        <f>IF(BL16="","",RANK(BL16,$BL$6:$BL25,1))</f>
      </c>
    </row>
    <row r="17" spans="1:65" ht="15" customHeight="1">
      <c r="A17" s="282"/>
      <c r="B17" s="324"/>
      <c r="C17" s="413"/>
      <c r="D17" s="410"/>
      <c r="E17" s="82"/>
      <c r="F17" s="82"/>
      <c r="G17" s="236"/>
      <c r="H17" s="82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324"/>
      <c r="V17" s="324"/>
      <c r="W17" s="324"/>
      <c r="X17" s="324"/>
      <c r="Y17" s="324"/>
      <c r="Z17" s="324"/>
      <c r="AA17" s="324"/>
      <c r="AB17" s="63"/>
      <c r="AC17" s="86"/>
      <c r="AD17" s="358">
        <f t="shared" si="0"/>
        <v>0</v>
      </c>
      <c r="AE17" s="378"/>
      <c r="AF17" s="379">
        <f t="shared" si="1"/>
      </c>
      <c r="AG17" s="87">
        <f>IF(AE17="","",RANK(AF17,$AF$6:$AF25,1))</f>
      </c>
      <c r="AH17" s="88"/>
      <c r="AI17" s="82"/>
      <c r="AJ17" s="82"/>
      <c r="AK17" s="236"/>
      <c r="AL17" s="82"/>
      <c r="AM17" s="82"/>
      <c r="AN17" s="326"/>
      <c r="AO17" s="326"/>
      <c r="AP17" s="326"/>
      <c r="AQ17" s="82"/>
      <c r="AR17" s="236"/>
      <c r="AS17" s="82"/>
      <c r="AT17" s="82"/>
      <c r="AU17" s="326"/>
      <c r="AV17" s="236"/>
      <c r="AW17" s="236"/>
      <c r="AX17" s="236"/>
      <c r="AY17" s="324"/>
      <c r="AZ17" s="324"/>
      <c r="BA17" s="324"/>
      <c r="BB17" s="324"/>
      <c r="BC17" s="324"/>
      <c r="BD17" s="324"/>
      <c r="BE17" s="324"/>
      <c r="BF17" s="63"/>
      <c r="BG17" s="63"/>
      <c r="BH17" s="374">
        <f t="shared" si="2"/>
        <v>0</v>
      </c>
      <c r="BI17" s="375"/>
      <c r="BJ17" s="89">
        <f t="shared" si="3"/>
      </c>
      <c r="BK17" s="376">
        <f>IF(BI17="","",RANK(BJ17,$BJ$6:$BJ25,1))</f>
      </c>
      <c r="BL17" s="373">
        <f t="shared" si="4"/>
      </c>
      <c r="BM17" s="377">
        <f>IF(BL17="","",RANK(BL17,$BL$6:$BL25,1))</f>
      </c>
    </row>
    <row r="18" spans="1:65" ht="15" customHeight="1">
      <c r="A18" s="282"/>
      <c r="B18" s="353"/>
      <c r="C18" s="414"/>
      <c r="D18" s="410"/>
      <c r="E18" s="82"/>
      <c r="F18" s="82"/>
      <c r="G18" s="236"/>
      <c r="H18" s="82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324"/>
      <c r="V18" s="324"/>
      <c r="W18" s="324"/>
      <c r="X18" s="324"/>
      <c r="Y18" s="324"/>
      <c r="Z18" s="324"/>
      <c r="AA18" s="324"/>
      <c r="AB18" s="63"/>
      <c r="AC18" s="86"/>
      <c r="AD18" s="358">
        <f t="shared" si="0"/>
        <v>0</v>
      </c>
      <c r="AE18" s="378"/>
      <c r="AF18" s="379">
        <f t="shared" si="1"/>
      </c>
      <c r="AG18" s="87">
        <f>IF(AE18="","",RANK(AF18,$AF$6:$AF25,1))</f>
      </c>
      <c r="AH18" s="88"/>
      <c r="AI18" s="82"/>
      <c r="AJ18" s="82"/>
      <c r="AK18" s="236"/>
      <c r="AL18" s="82"/>
      <c r="AM18" s="82"/>
      <c r="AN18" s="326"/>
      <c r="AO18" s="326"/>
      <c r="AP18" s="326"/>
      <c r="AQ18" s="82"/>
      <c r="AR18" s="236"/>
      <c r="AS18" s="82"/>
      <c r="AT18" s="82"/>
      <c r="AU18" s="326"/>
      <c r="AV18" s="236"/>
      <c r="AW18" s="236"/>
      <c r="AX18" s="236"/>
      <c r="AY18" s="324"/>
      <c r="AZ18" s="324"/>
      <c r="BA18" s="324"/>
      <c r="BB18" s="324"/>
      <c r="BC18" s="324"/>
      <c r="BD18" s="324"/>
      <c r="BE18" s="324"/>
      <c r="BF18" s="63"/>
      <c r="BG18" s="63"/>
      <c r="BH18" s="374">
        <f t="shared" si="2"/>
        <v>0</v>
      </c>
      <c r="BI18" s="375"/>
      <c r="BJ18" s="89">
        <f t="shared" si="3"/>
      </c>
      <c r="BK18" s="376">
        <f>IF(BI18="","",RANK(BJ18,$BJ$6:$BJ25,1))</f>
      </c>
      <c r="BL18" s="373">
        <f t="shared" si="4"/>
      </c>
      <c r="BM18" s="377">
        <f>IF(BL18="","",RANK(BL18,$BL$6:$BL25,1))</f>
      </c>
    </row>
    <row r="19" spans="1:65" ht="15" customHeight="1">
      <c r="A19" s="282"/>
      <c r="B19" s="324"/>
      <c r="C19" s="413"/>
      <c r="D19" s="410"/>
      <c r="E19" s="82"/>
      <c r="F19" s="82"/>
      <c r="G19" s="236"/>
      <c r="H19" s="82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324"/>
      <c r="V19" s="324"/>
      <c r="W19" s="324"/>
      <c r="X19" s="324"/>
      <c r="Y19" s="324"/>
      <c r="Z19" s="324"/>
      <c r="AA19" s="324"/>
      <c r="AB19" s="63"/>
      <c r="AC19" s="86"/>
      <c r="AD19" s="358">
        <f t="shared" si="0"/>
        <v>0</v>
      </c>
      <c r="AE19" s="378"/>
      <c r="AF19" s="379">
        <f t="shared" si="1"/>
      </c>
      <c r="AG19" s="87">
        <f>IF(AE19="","",RANK(AF19,$AF$6:$AF25,1))</f>
      </c>
      <c r="AH19" s="88"/>
      <c r="AI19" s="82"/>
      <c r="AJ19" s="82"/>
      <c r="AK19" s="236"/>
      <c r="AL19" s="82"/>
      <c r="AM19" s="82"/>
      <c r="AN19" s="326"/>
      <c r="AO19" s="326"/>
      <c r="AP19" s="326"/>
      <c r="AQ19" s="82"/>
      <c r="AR19" s="236"/>
      <c r="AS19" s="82"/>
      <c r="AT19" s="82"/>
      <c r="AU19" s="326"/>
      <c r="AV19" s="236"/>
      <c r="AW19" s="236"/>
      <c r="AX19" s="236"/>
      <c r="AY19" s="324"/>
      <c r="AZ19" s="324"/>
      <c r="BA19" s="324"/>
      <c r="BB19" s="324"/>
      <c r="BC19" s="324"/>
      <c r="BD19" s="324"/>
      <c r="BE19" s="324"/>
      <c r="BF19" s="63"/>
      <c r="BG19" s="63"/>
      <c r="BH19" s="374">
        <f t="shared" si="2"/>
        <v>0</v>
      </c>
      <c r="BI19" s="375"/>
      <c r="BJ19" s="89">
        <f t="shared" si="3"/>
      </c>
      <c r="BK19" s="376">
        <f>IF(BI19="","",RANK(BJ19,$BJ$6:$BJ25,1))</f>
      </c>
      <c r="BL19" s="373">
        <f t="shared" si="4"/>
      </c>
      <c r="BM19" s="377">
        <f>IF(BL19="","",RANK(BL19,$BL$6:$BL25,1))</f>
      </c>
    </row>
    <row r="20" spans="1:65" ht="15" customHeight="1">
      <c r="A20" s="282"/>
      <c r="B20" s="324"/>
      <c r="C20" s="413"/>
      <c r="D20" s="410"/>
      <c r="E20" s="82"/>
      <c r="F20" s="82"/>
      <c r="G20" s="236"/>
      <c r="H20" s="82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324"/>
      <c r="V20" s="324"/>
      <c r="W20" s="324"/>
      <c r="X20" s="324"/>
      <c r="Y20" s="324"/>
      <c r="Z20" s="324"/>
      <c r="AA20" s="324"/>
      <c r="AB20" s="63"/>
      <c r="AC20" s="86"/>
      <c r="AD20" s="358">
        <f t="shared" si="0"/>
        <v>0</v>
      </c>
      <c r="AE20" s="378"/>
      <c r="AF20" s="379">
        <f t="shared" si="1"/>
      </c>
      <c r="AG20" s="87">
        <f>IF(AE20="","",RANK(AF20,$AF$6:$AF25,1))</f>
      </c>
      <c r="AH20" s="88"/>
      <c r="AI20" s="82"/>
      <c r="AJ20" s="82"/>
      <c r="AK20" s="236"/>
      <c r="AL20" s="82"/>
      <c r="AM20" s="82"/>
      <c r="AN20" s="326"/>
      <c r="AO20" s="326"/>
      <c r="AP20" s="326"/>
      <c r="AQ20" s="82"/>
      <c r="AR20" s="236"/>
      <c r="AS20" s="82"/>
      <c r="AT20" s="82"/>
      <c r="AU20" s="326"/>
      <c r="AV20" s="236"/>
      <c r="AW20" s="236"/>
      <c r="AX20" s="236"/>
      <c r="AY20" s="324"/>
      <c r="AZ20" s="324"/>
      <c r="BA20" s="324"/>
      <c r="BB20" s="324"/>
      <c r="BC20" s="324"/>
      <c r="BD20" s="324"/>
      <c r="BE20" s="324"/>
      <c r="BF20" s="63"/>
      <c r="BG20" s="63"/>
      <c r="BH20" s="374">
        <f t="shared" si="2"/>
        <v>0</v>
      </c>
      <c r="BI20" s="375"/>
      <c r="BJ20" s="89">
        <f t="shared" si="3"/>
      </c>
      <c r="BK20" s="376">
        <f>IF(BI20="","",RANK(BJ20,$BJ$6:$BJ25,1))</f>
      </c>
      <c r="BL20" s="373">
        <f t="shared" si="4"/>
      </c>
      <c r="BM20" s="377">
        <f>IF(BL20="","",RANK(BL20,$BL$6:$BL25,1))</f>
      </c>
    </row>
    <row r="21" spans="1:65" ht="15" customHeight="1">
      <c r="A21" s="282"/>
      <c r="B21" s="324"/>
      <c r="C21" s="413"/>
      <c r="D21" s="410"/>
      <c r="E21" s="82"/>
      <c r="F21" s="82"/>
      <c r="G21" s="236"/>
      <c r="H21" s="82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324"/>
      <c r="V21" s="324"/>
      <c r="W21" s="324"/>
      <c r="X21" s="324"/>
      <c r="Y21" s="324"/>
      <c r="Z21" s="324"/>
      <c r="AA21" s="324"/>
      <c r="AB21" s="63"/>
      <c r="AC21" s="86"/>
      <c r="AD21" s="358">
        <f t="shared" si="0"/>
        <v>0</v>
      </c>
      <c r="AE21" s="378"/>
      <c r="AF21" s="379">
        <f t="shared" si="1"/>
      </c>
      <c r="AG21" s="87">
        <f>IF(AE21="","",RANK(AF21,$AF$6:$AF25,1))</f>
      </c>
      <c r="AH21" s="88"/>
      <c r="AI21" s="82"/>
      <c r="AJ21" s="82"/>
      <c r="AK21" s="236"/>
      <c r="AL21" s="82"/>
      <c r="AM21" s="82"/>
      <c r="AN21" s="326"/>
      <c r="AO21" s="326"/>
      <c r="AP21" s="326"/>
      <c r="AQ21" s="82"/>
      <c r="AR21" s="236"/>
      <c r="AS21" s="82"/>
      <c r="AT21" s="82"/>
      <c r="AU21" s="326"/>
      <c r="AV21" s="236"/>
      <c r="AW21" s="236"/>
      <c r="AX21" s="236"/>
      <c r="AY21" s="324"/>
      <c r="AZ21" s="324"/>
      <c r="BA21" s="324"/>
      <c r="BB21" s="324"/>
      <c r="BC21" s="324"/>
      <c r="BD21" s="324"/>
      <c r="BE21" s="324"/>
      <c r="BF21" s="63"/>
      <c r="BG21" s="63"/>
      <c r="BH21" s="374">
        <f t="shared" si="2"/>
        <v>0</v>
      </c>
      <c r="BI21" s="375"/>
      <c r="BJ21" s="89">
        <f t="shared" si="3"/>
      </c>
      <c r="BK21" s="376">
        <f>IF(BI21="","",RANK(BJ21,$BJ$6:$BJ25,1))</f>
      </c>
      <c r="BL21" s="373">
        <f t="shared" si="4"/>
      </c>
      <c r="BM21" s="377">
        <f>IF(BL21="","",RANK(BL21,$BL$6:$BL25,1))</f>
      </c>
    </row>
    <row r="22" spans="1:65" ht="15" customHeight="1">
      <c r="A22" s="282"/>
      <c r="B22" s="324"/>
      <c r="C22" s="413"/>
      <c r="D22" s="410"/>
      <c r="E22" s="82"/>
      <c r="F22" s="82"/>
      <c r="G22" s="236"/>
      <c r="H22" s="82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324"/>
      <c r="V22" s="324"/>
      <c r="W22" s="324"/>
      <c r="X22" s="324"/>
      <c r="Y22" s="324"/>
      <c r="Z22" s="324"/>
      <c r="AA22" s="324"/>
      <c r="AB22" s="63"/>
      <c r="AC22" s="86"/>
      <c r="AD22" s="358">
        <f t="shared" si="0"/>
        <v>0</v>
      </c>
      <c r="AE22" s="378"/>
      <c r="AF22" s="379">
        <f t="shared" si="1"/>
      </c>
      <c r="AG22" s="87">
        <f>IF(AE22="","",RANK(AF22,$AF$6:$AF25,1))</f>
      </c>
      <c r="AH22" s="88"/>
      <c r="AI22" s="82"/>
      <c r="AJ22" s="82"/>
      <c r="AK22" s="236"/>
      <c r="AL22" s="82"/>
      <c r="AM22" s="82"/>
      <c r="AN22" s="326"/>
      <c r="AO22" s="326"/>
      <c r="AP22" s="326"/>
      <c r="AQ22" s="82"/>
      <c r="AR22" s="236"/>
      <c r="AS22" s="82"/>
      <c r="AT22" s="82"/>
      <c r="AU22" s="326"/>
      <c r="AV22" s="236"/>
      <c r="AW22" s="236"/>
      <c r="AX22" s="236"/>
      <c r="AY22" s="324"/>
      <c r="AZ22" s="324"/>
      <c r="BA22" s="324"/>
      <c r="BB22" s="324"/>
      <c r="BC22" s="324"/>
      <c r="BD22" s="324"/>
      <c r="BE22" s="324"/>
      <c r="BF22" s="63"/>
      <c r="BG22" s="63"/>
      <c r="BH22" s="374">
        <f t="shared" si="2"/>
        <v>0</v>
      </c>
      <c r="BI22" s="375"/>
      <c r="BJ22" s="89">
        <f t="shared" si="3"/>
      </c>
      <c r="BK22" s="376">
        <f>IF(BI22="","",RANK(BJ22,$BJ$6:$BJ25,1))</f>
      </c>
      <c r="BL22" s="373">
        <f t="shared" si="4"/>
      </c>
      <c r="BM22" s="377">
        <f>IF(BL22="","",RANK(BL22,$BL$6:$BL25,1))</f>
      </c>
    </row>
    <row r="23" spans="1:65" ht="15" customHeight="1">
      <c r="A23" s="282"/>
      <c r="B23" s="324"/>
      <c r="C23" s="413"/>
      <c r="D23" s="410"/>
      <c r="E23" s="82"/>
      <c r="F23" s="82"/>
      <c r="G23" s="236"/>
      <c r="H23" s="82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324"/>
      <c r="V23" s="324"/>
      <c r="W23" s="324"/>
      <c r="X23" s="324"/>
      <c r="Y23" s="324"/>
      <c r="Z23" s="324"/>
      <c r="AA23" s="324"/>
      <c r="AB23" s="63"/>
      <c r="AC23" s="86"/>
      <c r="AD23" s="358">
        <f t="shared" si="0"/>
        <v>0</v>
      </c>
      <c r="AE23" s="378"/>
      <c r="AF23" s="379">
        <f t="shared" si="1"/>
      </c>
      <c r="AG23" s="87">
        <f>IF(AE23="","",RANK(AF23,$AF$6:$AF25,1))</f>
      </c>
      <c r="AH23" s="88"/>
      <c r="AI23" s="82"/>
      <c r="AJ23" s="82"/>
      <c r="AK23" s="236"/>
      <c r="AL23" s="82"/>
      <c r="AM23" s="82"/>
      <c r="AN23" s="326"/>
      <c r="AO23" s="326"/>
      <c r="AP23" s="326"/>
      <c r="AQ23" s="82"/>
      <c r="AR23" s="236"/>
      <c r="AS23" s="82"/>
      <c r="AT23" s="82"/>
      <c r="AU23" s="326"/>
      <c r="AV23" s="236"/>
      <c r="AW23" s="236"/>
      <c r="AX23" s="236"/>
      <c r="AY23" s="324"/>
      <c r="AZ23" s="324"/>
      <c r="BA23" s="324"/>
      <c r="BB23" s="324"/>
      <c r="BC23" s="324"/>
      <c r="BD23" s="324"/>
      <c r="BE23" s="324"/>
      <c r="BF23" s="63"/>
      <c r="BG23" s="63"/>
      <c r="BH23" s="374">
        <f t="shared" si="2"/>
        <v>0</v>
      </c>
      <c r="BI23" s="375"/>
      <c r="BJ23" s="89">
        <f t="shared" si="3"/>
      </c>
      <c r="BK23" s="376">
        <f>IF(BI23="","",RANK(BJ23,$BJ$6:$BJ25,1))</f>
      </c>
      <c r="BL23" s="373">
        <f t="shared" si="4"/>
      </c>
      <c r="BM23" s="377">
        <f>IF(BL23="","",RANK(BL23,$BL$6:$BL25,1))</f>
      </c>
    </row>
    <row r="24" spans="1:65" ht="15" customHeight="1">
      <c r="A24" s="282"/>
      <c r="B24" s="324"/>
      <c r="C24" s="413"/>
      <c r="D24" s="410"/>
      <c r="E24" s="82"/>
      <c r="F24" s="82"/>
      <c r="G24" s="236"/>
      <c r="H24" s="82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324"/>
      <c r="V24" s="324"/>
      <c r="W24" s="324"/>
      <c r="X24" s="324"/>
      <c r="Y24" s="324"/>
      <c r="Z24" s="324"/>
      <c r="AA24" s="324"/>
      <c r="AB24" s="63"/>
      <c r="AC24" s="86"/>
      <c r="AD24" s="358">
        <f t="shared" si="0"/>
        <v>0</v>
      </c>
      <c r="AE24" s="378"/>
      <c r="AF24" s="379">
        <f t="shared" si="1"/>
      </c>
      <c r="AG24" s="87">
        <f>IF(AE24="","",RANK(AF24,$AF$6:$AF25,1))</f>
      </c>
      <c r="AH24" s="88"/>
      <c r="AI24" s="82"/>
      <c r="AJ24" s="82"/>
      <c r="AK24" s="236"/>
      <c r="AL24" s="82"/>
      <c r="AM24" s="82"/>
      <c r="AN24" s="326"/>
      <c r="AO24" s="326"/>
      <c r="AP24" s="326"/>
      <c r="AQ24" s="82"/>
      <c r="AR24" s="236"/>
      <c r="AS24" s="82"/>
      <c r="AT24" s="82"/>
      <c r="AU24" s="326"/>
      <c r="AV24" s="236"/>
      <c r="AW24" s="236"/>
      <c r="AX24" s="236"/>
      <c r="AY24" s="324"/>
      <c r="AZ24" s="324"/>
      <c r="BA24" s="324"/>
      <c r="BB24" s="324"/>
      <c r="BC24" s="324"/>
      <c r="BD24" s="324"/>
      <c r="BE24" s="324"/>
      <c r="BF24" s="63"/>
      <c r="BG24" s="63"/>
      <c r="BH24" s="374">
        <f t="shared" si="2"/>
        <v>0</v>
      </c>
      <c r="BI24" s="375"/>
      <c r="BJ24" s="89">
        <f t="shared" si="3"/>
      </c>
      <c r="BK24" s="376">
        <f>IF(BI24="","",RANK(BJ24,$BJ$6:$BJ25,1))</f>
      </c>
      <c r="BL24" s="373">
        <f t="shared" si="4"/>
      </c>
      <c r="BM24" s="377">
        <f>IF(BL24="","",RANK(BL24,$BL$6:$BL25,1))</f>
      </c>
    </row>
    <row r="25" spans="1:65" ht="15" customHeight="1" thickBot="1">
      <c r="A25" s="283"/>
      <c r="B25" s="332"/>
      <c r="C25" s="354"/>
      <c r="D25" s="91"/>
      <c r="E25" s="92"/>
      <c r="F25" s="92"/>
      <c r="G25" s="237"/>
      <c r="H25" s="92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331"/>
      <c r="V25" s="331"/>
      <c r="W25" s="331"/>
      <c r="X25" s="331"/>
      <c r="Y25" s="331"/>
      <c r="Z25" s="331"/>
      <c r="AA25" s="331"/>
      <c r="AB25" s="90"/>
      <c r="AC25" s="96"/>
      <c r="AD25" s="97">
        <f t="shared" si="0"/>
        <v>0</v>
      </c>
      <c r="AE25" s="333"/>
      <c r="AF25" s="99">
        <f t="shared" si="1"/>
      </c>
      <c r="AG25" s="100">
        <f>IF(AE25="","",RANK(AF25,$AF$6:$AF25,1))</f>
      </c>
      <c r="AH25" s="101"/>
      <c r="AI25" s="92"/>
      <c r="AJ25" s="92"/>
      <c r="AK25" s="237"/>
      <c r="AL25" s="92"/>
      <c r="AM25" s="92"/>
      <c r="AN25" s="335"/>
      <c r="AO25" s="335"/>
      <c r="AP25" s="335"/>
      <c r="AQ25" s="92"/>
      <c r="AR25" s="237"/>
      <c r="AS25" s="92"/>
      <c r="AT25" s="92"/>
      <c r="AU25" s="335"/>
      <c r="AV25" s="237"/>
      <c r="AW25" s="237"/>
      <c r="AX25" s="237"/>
      <c r="AY25" s="331"/>
      <c r="AZ25" s="331"/>
      <c r="BA25" s="331"/>
      <c r="BB25" s="331"/>
      <c r="BC25" s="331"/>
      <c r="BD25" s="331"/>
      <c r="BE25" s="331"/>
      <c r="BF25" s="90"/>
      <c r="BG25" s="90"/>
      <c r="BH25" s="102">
        <f t="shared" si="2"/>
        <v>0</v>
      </c>
      <c r="BI25" s="334"/>
      <c r="BJ25" s="103">
        <f t="shared" si="3"/>
      </c>
      <c r="BK25" s="104">
        <f>IF(BI25="","",RANK(BJ25,$BJ$6:$BJ25,1))</f>
      </c>
      <c r="BL25" s="105">
        <f t="shared" si="4"/>
      </c>
      <c r="BM25" s="106">
        <f>IF(BL25="","",RANK(BL25,$BL$6:$BL25,1))</f>
      </c>
    </row>
  </sheetData>
  <sheetProtection/>
  <mergeCells count="4">
    <mergeCell ref="AG1:AG4"/>
    <mergeCell ref="BK1:BK4"/>
    <mergeCell ref="D2:AC4"/>
    <mergeCell ref="AH2:BG4"/>
  </mergeCells>
  <printOptions/>
  <pageMargins left="0.7086614173228347" right="0.7086614173228347" top="0.014166666666666666" bottom="0.7480314960629921" header="0.31496062992125984" footer="0.31496062992125984"/>
  <pageSetup fitToHeight="1" fitToWidth="1" orientation="landscape" paperSize="9" scale="68" r:id="rId1"/>
  <headerFooter>
    <oddHeader>&amp;C&amp;12Minimarathon De Kroo
28 november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PageLayoutView="0" workbookViewId="0" topLeftCell="A1">
      <selection activeCell="Z11" sqref="Z11"/>
    </sheetView>
  </sheetViews>
  <sheetFormatPr defaultColWidth="9.140625" defaultRowHeight="12.75"/>
  <cols>
    <col min="1" max="1" width="4.421875" style="244" customWidth="1"/>
    <col min="2" max="2" width="20.00390625" style="126" bestFit="1" customWidth="1"/>
    <col min="3" max="3" width="9.140625" style="126" customWidth="1"/>
    <col min="4" max="21" width="3.7109375" style="126" customWidth="1"/>
    <col min="22" max="16384" width="9.140625" style="126" customWidth="1"/>
  </cols>
  <sheetData>
    <row r="1" spans="1:24" ht="12.75" customHeight="1">
      <c r="A1" s="292"/>
      <c r="B1" s="234"/>
      <c r="C1" s="355"/>
      <c r="D1" s="33"/>
      <c r="E1" s="33"/>
      <c r="F1" s="34"/>
      <c r="G1" s="33"/>
      <c r="H1" s="35"/>
      <c r="I1" s="33"/>
      <c r="J1" s="33"/>
      <c r="K1" s="34"/>
      <c r="L1" s="33"/>
      <c r="M1" s="36"/>
      <c r="N1" s="37"/>
      <c r="O1" s="34"/>
      <c r="P1" s="34"/>
      <c r="Q1" s="34"/>
      <c r="R1" s="38"/>
      <c r="S1" s="38"/>
      <c r="T1" s="38"/>
      <c r="U1" s="39"/>
      <c r="V1" s="40"/>
      <c r="W1" s="41"/>
      <c r="X1" s="453" t="s">
        <v>3</v>
      </c>
    </row>
    <row r="2" spans="1:24" ht="12.75" customHeight="1">
      <c r="A2" s="1"/>
      <c r="B2" s="307"/>
      <c r="C2" s="501" t="s">
        <v>76</v>
      </c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3"/>
      <c r="U2" s="13" t="s">
        <v>0</v>
      </c>
      <c r="V2" s="19" t="s">
        <v>15</v>
      </c>
      <c r="W2" s="14" t="s">
        <v>2</v>
      </c>
      <c r="X2" s="499"/>
    </row>
    <row r="3" spans="1:24" ht="20.25" customHeight="1">
      <c r="A3" s="15"/>
      <c r="B3" s="12"/>
      <c r="C3" s="504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6"/>
      <c r="U3" s="386" t="s">
        <v>4</v>
      </c>
      <c r="V3" s="16" t="s">
        <v>1</v>
      </c>
      <c r="W3" s="16" t="s">
        <v>4</v>
      </c>
      <c r="X3" s="499"/>
    </row>
    <row r="4" spans="1:24" ht="12.75" customHeight="1">
      <c r="A4" s="15"/>
      <c r="B4" s="12"/>
      <c r="C4" s="507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9"/>
      <c r="U4" s="386" t="s">
        <v>5</v>
      </c>
      <c r="V4" s="16" t="s">
        <v>6</v>
      </c>
      <c r="W4" s="16" t="s">
        <v>6</v>
      </c>
      <c r="X4" s="500"/>
    </row>
    <row r="5" spans="1:24" ht="12.75" customHeight="1">
      <c r="A5" s="227" t="s">
        <v>61</v>
      </c>
      <c r="B5" s="308" t="s">
        <v>60</v>
      </c>
      <c r="C5" s="356">
        <v>1</v>
      </c>
      <c r="D5" s="108">
        <v>2</v>
      </c>
      <c r="E5" s="109">
        <v>3</v>
      </c>
      <c r="F5" s="110" t="s">
        <v>32</v>
      </c>
      <c r="G5" s="108" t="s">
        <v>33</v>
      </c>
      <c r="H5" s="109" t="s">
        <v>34</v>
      </c>
      <c r="I5" s="108" t="s">
        <v>35</v>
      </c>
      <c r="J5" s="109">
        <v>5</v>
      </c>
      <c r="K5" s="108">
        <v>6</v>
      </c>
      <c r="L5" s="110">
        <v>7</v>
      </c>
      <c r="M5" s="108">
        <v>8</v>
      </c>
      <c r="N5" s="110">
        <v>9</v>
      </c>
      <c r="O5" s="108">
        <v>10</v>
      </c>
      <c r="P5" s="108" t="s">
        <v>121</v>
      </c>
      <c r="Q5" s="109" t="s">
        <v>122</v>
      </c>
      <c r="R5" s="108" t="s">
        <v>123</v>
      </c>
      <c r="S5" s="108" t="s">
        <v>124</v>
      </c>
      <c r="T5" s="111">
        <v>12</v>
      </c>
      <c r="U5" s="223"/>
      <c r="V5" s="224"/>
      <c r="W5" s="225"/>
      <c r="X5" s="87"/>
    </row>
    <row r="6" spans="1:24" ht="16.5" customHeight="1">
      <c r="A6" s="427" t="s">
        <v>92</v>
      </c>
      <c r="B6" s="428"/>
      <c r="C6" s="357"/>
      <c r="D6" s="66"/>
      <c r="E6" s="67"/>
      <c r="F6" s="68"/>
      <c r="G6" s="67"/>
      <c r="H6" s="69"/>
      <c r="I6" s="69"/>
      <c r="J6" s="69"/>
      <c r="K6" s="69"/>
      <c r="L6" s="69"/>
      <c r="M6" s="69"/>
      <c r="N6" s="69"/>
      <c r="O6" s="69"/>
      <c r="P6" s="69"/>
      <c r="Q6" s="69"/>
      <c r="R6" s="70"/>
      <c r="S6" s="70"/>
      <c r="T6" s="71"/>
      <c r="U6" s="72">
        <f>SUM(C6:T6)</f>
        <v>0</v>
      </c>
      <c r="V6" s="73" t="s">
        <v>157</v>
      </c>
      <c r="W6" s="306" t="s">
        <v>157</v>
      </c>
      <c r="X6" s="253">
        <v>1</v>
      </c>
    </row>
    <row r="7" spans="1:24" ht="16.5" customHeight="1">
      <c r="A7" s="63" t="s">
        <v>71</v>
      </c>
      <c r="B7" s="428"/>
      <c r="C7" s="417"/>
      <c r="D7" s="82"/>
      <c r="E7" s="83"/>
      <c r="F7" s="84"/>
      <c r="G7" s="83"/>
      <c r="H7" s="85"/>
      <c r="I7" s="85"/>
      <c r="J7" s="85"/>
      <c r="K7" s="85"/>
      <c r="L7" s="85"/>
      <c r="M7" s="85"/>
      <c r="N7" s="85"/>
      <c r="O7" s="85"/>
      <c r="P7" s="85"/>
      <c r="Q7" s="85"/>
      <c r="R7" s="63"/>
      <c r="S7" s="63"/>
      <c r="T7" s="86"/>
      <c r="U7" s="358">
        <f>SUM(C7:T7)</f>
        <v>0</v>
      </c>
      <c r="V7" s="429" t="s">
        <v>155</v>
      </c>
      <c r="W7" s="430">
        <v>99.51</v>
      </c>
      <c r="X7" s="359">
        <v>2</v>
      </c>
    </row>
    <row r="8" spans="1:24" ht="16.5" customHeight="1">
      <c r="A8" s="446" t="s">
        <v>94</v>
      </c>
      <c r="B8" s="428"/>
      <c r="C8" s="417"/>
      <c r="D8" s="82"/>
      <c r="E8" s="83"/>
      <c r="F8" s="84"/>
      <c r="G8" s="83"/>
      <c r="H8" s="85"/>
      <c r="I8" s="85"/>
      <c r="J8" s="85"/>
      <c r="K8" s="85"/>
      <c r="L8" s="85">
        <v>5</v>
      </c>
      <c r="M8" s="85"/>
      <c r="N8" s="85"/>
      <c r="O8" s="85"/>
      <c r="P8" s="85"/>
      <c r="Q8" s="85"/>
      <c r="R8" s="63"/>
      <c r="S8" s="63"/>
      <c r="T8" s="86"/>
      <c r="U8" s="358">
        <f>SUM(C8:T8)</f>
        <v>5</v>
      </c>
      <c r="V8" s="429" t="s">
        <v>156</v>
      </c>
      <c r="W8" s="430">
        <v>100.86</v>
      </c>
      <c r="X8" s="359">
        <v>3</v>
      </c>
    </row>
    <row r="9" spans="1:24" ht="16.5" customHeight="1">
      <c r="A9" s="1"/>
      <c r="B9" s="431"/>
      <c r="C9" s="417"/>
      <c r="D9" s="82"/>
      <c r="E9" s="83"/>
      <c r="F9" s="84"/>
      <c r="G9" s="83"/>
      <c r="H9" s="85"/>
      <c r="I9" s="85"/>
      <c r="J9" s="85"/>
      <c r="K9" s="85"/>
      <c r="L9" s="85"/>
      <c r="M9" s="85"/>
      <c r="N9" s="85"/>
      <c r="O9" s="85"/>
      <c r="P9" s="85"/>
      <c r="Q9" s="85"/>
      <c r="R9" s="63"/>
      <c r="S9" s="63"/>
      <c r="T9" s="86"/>
      <c r="U9" s="358">
        <f>SUM(C9:T9)</f>
        <v>0</v>
      </c>
      <c r="V9" s="429"/>
      <c r="W9" s="430">
        <f>IF(V9="","",SUM(U9,V9))</f>
      </c>
      <c r="X9" s="359"/>
    </row>
    <row r="10" spans="1:24" ht="16.5" customHeight="1">
      <c r="A10" s="1"/>
      <c r="B10" s="431"/>
      <c r="C10" s="360"/>
      <c r="D10" s="298"/>
      <c r="E10" s="361"/>
      <c r="F10" s="362"/>
      <c r="G10" s="361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258"/>
      <c r="S10" s="258"/>
      <c r="T10" s="364"/>
      <c r="U10" s="299">
        <f>SUM(C10:T10)</f>
        <v>0</v>
      </c>
      <c r="V10" s="365"/>
      <c r="W10" s="366">
        <f>IF(V10="","",SUM(U10,V10))</f>
      </c>
      <c r="X10" s="254"/>
    </row>
    <row r="11" spans="1:24" ht="20.25">
      <c r="A11" s="293" t="s">
        <v>75</v>
      </c>
      <c r="B11" s="289" t="s">
        <v>60</v>
      </c>
      <c r="C11" s="309">
        <v>1</v>
      </c>
      <c r="D11" s="310">
        <v>2</v>
      </c>
      <c r="E11" s="311">
        <v>3</v>
      </c>
      <c r="F11" s="312" t="s">
        <v>32</v>
      </c>
      <c r="G11" s="310" t="s">
        <v>33</v>
      </c>
      <c r="H11" s="311" t="s">
        <v>34</v>
      </c>
      <c r="I11" s="310" t="s">
        <v>35</v>
      </c>
      <c r="J11" s="311">
        <v>5</v>
      </c>
      <c r="K11" s="310">
        <v>6</v>
      </c>
      <c r="L11" s="312">
        <v>7</v>
      </c>
      <c r="M11" s="310">
        <v>8</v>
      </c>
      <c r="N11" s="312">
        <v>9</v>
      </c>
      <c r="O11" s="310">
        <v>10</v>
      </c>
      <c r="P11" s="310" t="s">
        <v>121</v>
      </c>
      <c r="Q11" s="311" t="s">
        <v>122</v>
      </c>
      <c r="R11" s="310" t="s">
        <v>123</v>
      </c>
      <c r="S11" s="310" t="s">
        <v>124</v>
      </c>
      <c r="T11" s="313">
        <v>12</v>
      </c>
      <c r="U11" s="432"/>
      <c r="V11" s="314"/>
      <c r="W11" s="315"/>
      <c r="X11" s="87"/>
    </row>
    <row r="12" spans="1:24" ht="16.5" customHeight="1">
      <c r="A12" s="294" t="s">
        <v>168</v>
      </c>
      <c r="B12" s="447"/>
      <c r="C12" s="236"/>
      <c r="D12" s="82"/>
      <c r="E12" s="83"/>
      <c r="F12" s="84"/>
      <c r="G12" s="83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63"/>
      <c r="S12" s="63"/>
      <c r="T12" s="63"/>
      <c r="U12" s="287">
        <f aca="true" t="shared" si="0" ref="U12:U18">SUM(C12:T12)</f>
        <v>0</v>
      </c>
      <c r="V12" s="285" t="s">
        <v>169</v>
      </c>
      <c r="W12" s="112" t="s">
        <v>169</v>
      </c>
      <c r="X12" s="253">
        <v>1</v>
      </c>
    </row>
    <row r="13" spans="1:24" ht="16.5" customHeight="1">
      <c r="A13" s="433" t="s">
        <v>19</v>
      </c>
      <c r="B13" s="434"/>
      <c r="C13" s="236">
        <v>5</v>
      </c>
      <c r="D13" s="82"/>
      <c r="E13" s="83"/>
      <c r="F13" s="84"/>
      <c r="G13" s="83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63"/>
      <c r="S13" s="63"/>
      <c r="T13" s="63"/>
      <c r="U13" s="435">
        <f t="shared" si="0"/>
        <v>5</v>
      </c>
      <c r="V13" s="436" t="s">
        <v>159</v>
      </c>
      <c r="W13" s="423" t="s">
        <v>160</v>
      </c>
      <c r="X13" s="359">
        <v>2</v>
      </c>
    </row>
    <row r="14" spans="1:24" ht="16.5" customHeight="1">
      <c r="A14" s="433" t="s">
        <v>163</v>
      </c>
      <c r="B14" s="439"/>
      <c r="C14" s="236"/>
      <c r="D14" s="82"/>
      <c r="E14" s="83"/>
      <c r="F14" s="84"/>
      <c r="G14" s="83"/>
      <c r="H14" s="85"/>
      <c r="I14" s="85"/>
      <c r="J14" s="85">
        <v>5</v>
      </c>
      <c r="K14" s="85"/>
      <c r="L14" s="85"/>
      <c r="M14" s="85"/>
      <c r="N14" s="85"/>
      <c r="O14" s="85"/>
      <c r="P14" s="85"/>
      <c r="Q14" s="85"/>
      <c r="R14" s="63"/>
      <c r="S14" s="63"/>
      <c r="T14" s="63"/>
      <c r="U14" s="435">
        <f t="shared" si="0"/>
        <v>5</v>
      </c>
      <c r="V14" s="436" t="s">
        <v>164</v>
      </c>
      <c r="W14" s="423" t="s">
        <v>165</v>
      </c>
      <c r="X14" s="359">
        <v>3</v>
      </c>
    </row>
    <row r="15" spans="1:24" ht="16.5" customHeight="1">
      <c r="A15" s="433" t="s">
        <v>47</v>
      </c>
      <c r="B15" s="439"/>
      <c r="C15" s="236"/>
      <c r="D15" s="82"/>
      <c r="E15" s="83"/>
      <c r="F15" s="84"/>
      <c r="G15" s="83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63"/>
      <c r="S15" s="63"/>
      <c r="T15" s="63"/>
      <c r="U15" s="435">
        <f t="shared" si="0"/>
        <v>0</v>
      </c>
      <c r="V15" s="436" t="s">
        <v>170</v>
      </c>
      <c r="W15" s="423" t="s">
        <v>170</v>
      </c>
      <c r="X15" s="359">
        <v>4</v>
      </c>
    </row>
    <row r="16" spans="1:24" ht="16.5" customHeight="1">
      <c r="A16" s="433" t="s">
        <v>86</v>
      </c>
      <c r="B16" s="439"/>
      <c r="C16" s="236"/>
      <c r="D16" s="82"/>
      <c r="E16" s="83"/>
      <c r="F16" s="84"/>
      <c r="G16" s="83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63"/>
      <c r="S16" s="63"/>
      <c r="T16" s="63"/>
      <c r="U16" s="435">
        <f t="shared" si="0"/>
        <v>0</v>
      </c>
      <c r="V16" s="436" t="s">
        <v>158</v>
      </c>
      <c r="W16" s="423" t="s">
        <v>158</v>
      </c>
      <c r="X16" s="359">
        <v>5</v>
      </c>
    </row>
    <row r="17" spans="1:24" ht="16.5" customHeight="1">
      <c r="A17" s="437" t="s">
        <v>68</v>
      </c>
      <c r="B17" s="438"/>
      <c r="C17" s="236"/>
      <c r="D17" s="82">
        <v>5</v>
      </c>
      <c r="E17" s="83"/>
      <c r="F17" s="84"/>
      <c r="G17" s="83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63"/>
      <c r="S17" s="63"/>
      <c r="T17" s="63"/>
      <c r="U17" s="435">
        <f t="shared" si="0"/>
        <v>5</v>
      </c>
      <c r="V17" s="436" t="s">
        <v>161</v>
      </c>
      <c r="W17" s="423" t="s">
        <v>162</v>
      </c>
      <c r="X17" s="359">
        <v>6</v>
      </c>
    </row>
    <row r="18" spans="1:24" ht="16.5" customHeight="1">
      <c r="A18" s="433" t="s">
        <v>67</v>
      </c>
      <c r="B18" s="439"/>
      <c r="C18" s="236"/>
      <c r="D18" s="82"/>
      <c r="E18" s="83"/>
      <c r="F18" s="84"/>
      <c r="G18" s="83"/>
      <c r="H18" s="85"/>
      <c r="I18" s="85"/>
      <c r="J18" s="85"/>
      <c r="K18" s="85">
        <v>5</v>
      </c>
      <c r="L18" s="85"/>
      <c r="M18" s="85"/>
      <c r="N18" s="85"/>
      <c r="O18" s="85">
        <v>5</v>
      </c>
      <c r="P18" s="85"/>
      <c r="Q18" s="85"/>
      <c r="R18" s="63"/>
      <c r="S18" s="63"/>
      <c r="T18" s="63"/>
      <c r="U18" s="435">
        <f t="shared" si="0"/>
        <v>10</v>
      </c>
      <c r="V18" s="436" t="s">
        <v>166</v>
      </c>
      <c r="W18" s="423" t="s">
        <v>167</v>
      </c>
      <c r="X18" s="359">
        <v>7</v>
      </c>
    </row>
    <row r="19" spans="1:24" ht="16.5" customHeight="1">
      <c r="A19" s="433"/>
      <c r="B19" s="440"/>
      <c r="C19" s="236"/>
      <c r="D19" s="82"/>
      <c r="E19" s="83"/>
      <c r="F19" s="84"/>
      <c r="G19" s="83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63"/>
      <c r="S19" s="63"/>
      <c r="T19" s="63"/>
      <c r="U19" s="435">
        <f>SUM(C19:T19)</f>
        <v>0</v>
      </c>
      <c r="V19" s="436"/>
      <c r="W19" s="423">
        <f>IF(V19="","",SUM(U19,V19))</f>
      </c>
      <c r="X19" s="359"/>
    </row>
    <row r="20" spans="1:24" ht="16.5" customHeight="1">
      <c r="A20" s="258"/>
      <c r="B20" s="290"/>
      <c r="C20" s="236"/>
      <c r="D20" s="82"/>
      <c r="E20" s="83"/>
      <c r="F20" s="84"/>
      <c r="G20" s="83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63"/>
      <c r="S20" s="63"/>
      <c r="T20" s="63"/>
      <c r="U20" s="288">
        <f>SUM(C20:T20)</f>
        <v>0</v>
      </c>
      <c r="V20" s="286"/>
      <c r="W20" s="284">
        <f>IF(V20="","",SUM(U20,V20))</f>
      </c>
      <c r="X20" s="254"/>
    </row>
    <row r="21" spans="1:24" ht="20.25">
      <c r="A21" s="441" t="s">
        <v>17</v>
      </c>
      <c r="B21" s="442" t="s">
        <v>60</v>
      </c>
      <c r="C21" s="107">
        <v>1</v>
      </c>
      <c r="D21" s="108">
        <v>2</v>
      </c>
      <c r="E21" s="109">
        <v>3</v>
      </c>
      <c r="F21" s="110" t="s">
        <v>32</v>
      </c>
      <c r="G21" s="108" t="s">
        <v>33</v>
      </c>
      <c r="H21" s="109" t="s">
        <v>34</v>
      </c>
      <c r="I21" s="108" t="s">
        <v>35</v>
      </c>
      <c r="J21" s="109">
        <v>5</v>
      </c>
      <c r="K21" s="108">
        <v>6</v>
      </c>
      <c r="L21" s="110">
        <v>7</v>
      </c>
      <c r="M21" s="108">
        <v>8</v>
      </c>
      <c r="N21" s="110">
        <v>9</v>
      </c>
      <c r="O21" s="108">
        <v>10</v>
      </c>
      <c r="P21" s="108" t="s">
        <v>121</v>
      </c>
      <c r="Q21" s="109" t="s">
        <v>122</v>
      </c>
      <c r="R21" s="108" t="s">
        <v>123</v>
      </c>
      <c r="S21" s="108" t="s">
        <v>124</v>
      </c>
      <c r="T21" s="111">
        <v>12</v>
      </c>
      <c r="U21" s="255"/>
      <c r="V21" s="256"/>
      <c r="W21" s="257"/>
      <c r="X21" s="115"/>
    </row>
    <row r="22" spans="1:24" ht="16.5" customHeight="1">
      <c r="A22" s="63" t="s">
        <v>173</v>
      </c>
      <c r="B22" s="443"/>
      <c r="C22" s="410"/>
      <c r="D22" s="82"/>
      <c r="E22" s="83"/>
      <c r="F22" s="84"/>
      <c r="G22" s="83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3"/>
      <c r="S22" s="63"/>
      <c r="T22" s="86"/>
      <c r="U22" s="358">
        <f>SUM(C22:T22)</f>
        <v>0</v>
      </c>
      <c r="V22" s="429" t="s">
        <v>174</v>
      </c>
      <c r="W22" s="379" t="s">
        <v>174</v>
      </c>
      <c r="X22" s="87">
        <v>1</v>
      </c>
    </row>
    <row r="23" spans="1:24" ht="16.5" customHeight="1">
      <c r="A23" s="63" t="s">
        <v>26</v>
      </c>
      <c r="B23" s="444"/>
      <c r="C23" s="410">
        <v>5</v>
      </c>
      <c r="D23" s="82"/>
      <c r="E23" s="83"/>
      <c r="F23" s="84"/>
      <c r="G23" s="83"/>
      <c r="H23" s="85"/>
      <c r="I23" s="85"/>
      <c r="J23" s="85"/>
      <c r="K23" s="85"/>
      <c r="L23" s="85"/>
      <c r="M23" s="85"/>
      <c r="N23" s="85"/>
      <c r="O23" s="85">
        <v>5</v>
      </c>
      <c r="P23" s="85"/>
      <c r="Q23" s="85"/>
      <c r="R23" s="63"/>
      <c r="S23" s="63"/>
      <c r="T23" s="86"/>
      <c r="U23" s="358">
        <f>SUM(C23:T23)</f>
        <v>10</v>
      </c>
      <c r="V23" s="429" t="s">
        <v>175</v>
      </c>
      <c r="W23" s="379" t="s">
        <v>176</v>
      </c>
      <c r="X23" s="87">
        <v>2</v>
      </c>
    </row>
    <row r="24" spans="1:24" ht="16.5" customHeight="1">
      <c r="A24" s="63" t="s">
        <v>30</v>
      </c>
      <c r="B24" s="443"/>
      <c r="C24" s="410"/>
      <c r="D24" s="82"/>
      <c r="E24" s="83"/>
      <c r="F24" s="84"/>
      <c r="G24" s="83"/>
      <c r="H24" s="85"/>
      <c r="I24" s="85"/>
      <c r="J24" s="85"/>
      <c r="K24" s="85"/>
      <c r="L24" s="85"/>
      <c r="M24" s="85">
        <v>5</v>
      </c>
      <c r="N24" s="85"/>
      <c r="O24" s="85"/>
      <c r="P24" s="85"/>
      <c r="Q24" s="85"/>
      <c r="R24" s="63"/>
      <c r="S24" s="63"/>
      <c r="T24" s="86"/>
      <c r="U24" s="358">
        <f>SUM(C24:T24)</f>
        <v>5</v>
      </c>
      <c r="V24" s="429" t="s">
        <v>171</v>
      </c>
      <c r="W24" s="379" t="s">
        <v>172</v>
      </c>
      <c r="X24" s="87">
        <v>3</v>
      </c>
    </row>
    <row r="25" spans="1:24" ht="16.5" customHeight="1">
      <c r="A25" s="64"/>
      <c r="B25" s="445"/>
      <c r="C25" s="410"/>
      <c r="D25" s="82"/>
      <c r="E25" s="83"/>
      <c r="F25" s="84"/>
      <c r="G25" s="83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63"/>
      <c r="S25" s="63"/>
      <c r="T25" s="86"/>
      <c r="U25" s="358">
        <f>SUM(C25:T25)</f>
        <v>0</v>
      </c>
      <c r="V25" s="429"/>
      <c r="W25" s="379">
        <f>IF(V25="","",SUM(U25,V25))</f>
      </c>
      <c r="X25" s="87">
        <f>IF(V25="","",RANK(W25,$X$22:$X26,1))</f>
      </c>
    </row>
    <row r="26" spans="1:24" ht="16.5" customHeight="1">
      <c r="A26" s="64"/>
      <c r="B26" s="445"/>
      <c r="C26" s="410"/>
      <c r="D26" s="82"/>
      <c r="E26" s="83"/>
      <c r="F26" s="84"/>
      <c r="G26" s="83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63"/>
      <c r="S26" s="63"/>
      <c r="T26" s="86"/>
      <c r="U26" s="358">
        <f>SUM(C26:T26)</f>
        <v>0</v>
      </c>
      <c r="V26" s="429"/>
      <c r="W26" s="379">
        <f>IF(V26="","",SUM(U26,V26))</f>
      </c>
      <c r="X26" s="87">
        <f>IF(V26="","",RANK(W26,$X$22:$X26,1))</f>
      </c>
    </row>
    <row r="27" spans="1:24" ht="16.5" customHeight="1">
      <c r="A27" s="1"/>
      <c r="B27" s="431"/>
      <c r="C27" s="410"/>
      <c r="D27" s="82"/>
      <c r="E27" s="83"/>
      <c r="F27" s="84"/>
      <c r="G27" s="83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63"/>
      <c r="S27" s="63"/>
      <c r="T27" s="86"/>
      <c r="U27" s="358"/>
      <c r="V27" s="429"/>
      <c r="W27" s="430">
        <f>IF(V27="","",SUM(U27,V27))</f>
      </c>
      <c r="X27" s="254">
        <f>IF(V27="","",RANK(W27,$X$12:$X27,1))</f>
      </c>
    </row>
    <row r="28" spans="1:24" ht="20.25">
      <c r="A28" s="238" t="s">
        <v>62</v>
      </c>
      <c r="B28" s="240" t="s">
        <v>60</v>
      </c>
      <c r="C28" s="107">
        <v>1</v>
      </c>
      <c r="D28" s="108">
        <v>2</v>
      </c>
      <c r="E28" s="109">
        <v>3</v>
      </c>
      <c r="F28" s="110" t="s">
        <v>32</v>
      </c>
      <c r="G28" s="108" t="s">
        <v>33</v>
      </c>
      <c r="H28" s="109" t="s">
        <v>34</v>
      </c>
      <c r="I28" s="108" t="s">
        <v>35</v>
      </c>
      <c r="J28" s="109">
        <v>5</v>
      </c>
      <c r="K28" s="108">
        <v>6</v>
      </c>
      <c r="L28" s="110">
        <v>7</v>
      </c>
      <c r="M28" s="108">
        <v>8</v>
      </c>
      <c r="N28" s="110">
        <v>9</v>
      </c>
      <c r="O28" s="108">
        <v>10</v>
      </c>
      <c r="P28" s="108" t="s">
        <v>121</v>
      </c>
      <c r="Q28" s="109" t="s">
        <v>122</v>
      </c>
      <c r="R28" s="108" t="s">
        <v>123</v>
      </c>
      <c r="S28" s="108" t="s">
        <v>124</v>
      </c>
      <c r="T28" s="111">
        <v>12</v>
      </c>
      <c r="U28" s="119"/>
      <c r="V28" s="120"/>
      <c r="W28" s="121"/>
      <c r="X28" s="115"/>
    </row>
    <row r="29" spans="1:24" ht="16.5" customHeight="1">
      <c r="A29" s="63" t="s">
        <v>66</v>
      </c>
      <c r="B29" s="448"/>
      <c r="C29" s="410"/>
      <c r="D29" s="82"/>
      <c r="E29" s="83"/>
      <c r="F29" s="84"/>
      <c r="G29" s="83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63"/>
      <c r="S29" s="63"/>
      <c r="T29" s="86"/>
      <c r="U29" s="358">
        <f aca="true" t="shared" si="1" ref="U29:U36">SUM(C29:T29)</f>
        <v>0</v>
      </c>
      <c r="V29" s="429" t="s">
        <v>189</v>
      </c>
      <c r="W29" s="379" t="s">
        <v>189</v>
      </c>
      <c r="X29" s="87">
        <v>1</v>
      </c>
    </row>
    <row r="30" spans="1:24" ht="16.5" customHeight="1">
      <c r="A30" s="63" t="s">
        <v>108</v>
      </c>
      <c r="B30" s="439"/>
      <c r="C30" s="410"/>
      <c r="D30" s="82"/>
      <c r="E30" s="83"/>
      <c r="F30" s="84"/>
      <c r="G30" s="83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63"/>
      <c r="S30" s="63"/>
      <c r="T30" s="86"/>
      <c r="U30" s="358">
        <f t="shared" si="1"/>
        <v>0</v>
      </c>
      <c r="V30" s="429" t="s">
        <v>183</v>
      </c>
      <c r="W30" s="379" t="s">
        <v>183</v>
      </c>
      <c r="X30" s="87">
        <v>2</v>
      </c>
    </row>
    <row r="31" spans="1:24" ht="16.5" customHeight="1">
      <c r="A31" s="63" t="s">
        <v>29</v>
      </c>
      <c r="B31" s="439"/>
      <c r="C31" s="410"/>
      <c r="D31" s="82"/>
      <c r="E31" s="83"/>
      <c r="F31" s="84"/>
      <c r="G31" s="83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63"/>
      <c r="S31" s="63"/>
      <c r="T31" s="86"/>
      <c r="U31" s="358">
        <f t="shared" si="1"/>
        <v>0</v>
      </c>
      <c r="V31" s="429" t="s">
        <v>188</v>
      </c>
      <c r="W31" s="379" t="s">
        <v>188</v>
      </c>
      <c r="X31" s="87">
        <v>3</v>
      </c>
    </row>
    <row r="32" spans="1:24" ht="16.5" customHeight="1">
      <c r="A32" s="63" t="s">
        <v>37</v>
      </c>
      <c r="B32" s="439"/>
      <c r="C32" s="410"/>
      <c r="D32" s="82"/>
      <c r="E32" s="83"/>
      <c r="F32" s="84"/>
      <c r="G32" s="83"/>
      <c r="H32" s="85"/>
      <c r="I32" s="85"/>
      <c r="J32" s="85"/>
      <c r="K32" s="85"/>
      <c r="L32" s="85">
        <v>5</v>
      </c>
      <c r="M32" s="85"/>
      <c r="N32" s="85"/>
      <c r="O32" s="85"/>
      <c r="P32" s="85"/>
      <c r="Q32" s="85"/>
      <c r="R32" s="63"/>
      <c r="S32" s="63"/>
      <c r="T32" s="86"/>
      <c r="U32" s="358">
        <f t="shared" si="1"/>
        <v>5</v>
      </c>
      <c r="V32" s="429" t="s">
        <v>184</v>
      </c>
      <c r="W32" s="379" t="s">
        <v>185</v>
      </c>
      <c r="X32" s="87">
        <v>4</v>
      </c>
    </row>
    <row r="33" spans="1:24" ht="16.5" customHeight="1">
      <c r="A33" s="63" t="s">
        <v>65</v>
      </c>
      <c r="B33" s="439"/>
      <c r="C33" s="410"/>
      <c r="D33" s="82">
        <v>5</v>
      </c>
      <c r="E33" s="83"/>
      <c r="F33" s="84"/>
      <c r="G33" s="83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63"/>
      <c r="S33" s="63"/>
      <c r="T33" s="86"/>
      <c r="U33" s="358">
        <f t="shared" si="1"/>
        <v>5</v>
      </c>
      <c r="V33" s="429" t="s">
        <v>186</v>
      </c>
      <c r="W33" s="379" t="s">
        <v>187</v>
      </c>
      <c r="X33" s="87">
        <v>5</v>
      </c>
    </row>
    <row r="34" spans="1:24" ht="16.5" customHeight="1">
      <c r="A34" s="63" t="s">
        <v>101</v>
      </c>
      <c r="B34" s="439"/>
      <c r="C34" s="410"/>
      <c r="D34" s="82"/>
      <c r="E34" s="83"/>
      <c r="F34" s="84"/>
      <c r="G34" s="83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63"/>
      <c r="S34" s="63"/>
      <c r="T34" s="86"/>
      <c r="U34" s="358">
        <f t="shared" si="1"/>
        <v>0</v>
      </c>
      <c r="V34" s="429" t="s">
        <v>182</v>
      </c>
      <c r="W34" s="379" t="s">
        <v>182</v>
      </c>
      <c r="X34" s="87">
        <v>6</v>
      </c>
    </row>
    <row r="35" spans="1:24" ht="16.5" customHeight="1">
      <c r="A35" s="63" t="s">
        <v>50</v>
      </c>
      <c r="B35" s="439"/>
      <c r="C35" s="410"/>
      <c r="D35" s="82">
        <v>5</v>
      </c>
      <c r="E35" s="83"/>
      <c r="F35" s="84"/>
      <c r="G35" s="83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63"/>
      <c r="S35" s="63"/>
      <c r="T35" s="86"/>
      <c r="U35" s="358">
        <f t="shared" si="1"/>
        <v>5</v>
      </c>
      <c r="V35" s="429" t="s">
        <v>180</v>
      </c>
      <c r="W35" s="379" t="s">
        <v>181</v>
      </c>
      <c r="X35" s="87">
        <v>7</v>
      </c>
    </row>
    <row r="36" spans="1:24" ht="16.5" customHeight="1">
      <c r="A36" s="63" t="s">
        <v>177</v>
      </c>
      <c r="B36" s="439"/>
      <c r="C36" s="410"/>
      <c r="D36" s="82"/>
      <c r="E36" s="83"/>
      <c r="F36" s="84"/>
      <c r="G36" s="83"/>
      <c r="H36" s="85"/>
      <c r="I36" s="85"/>
      <c r="J36" s="85"/>
      <c r="K36" s="85"/>
      <c r="L36" s="85">
        <v>5</v>
      </c>
      <c r="M36" s="85">
        <v>5</v>
      </c>
      <c r="N36" s="85"/>
      <c r="O36" s="85"/>
      <c r="P36" s="85"/>
      <c r="Q36" s="85"/>
      <c r="R36" s="63"/>
      <c r="S36" s="63"/>
      <c r="T36" s="86">
        <v>5</v>
      </c>
      <c r="U36" s="358">
        <f t="shared" si="1"/>
        <v>15</v>
      </c>
      <c r="V36" s="429" t="s">
        <v>178</v>
      </c>
      <c r="W36" s="379" t="s">
        <v>179</v>
      </c>
      <c r="X36" s="87">
        <v>8</v>
      </c>
    </row>
    <row r="37" spans="1:24" ht="16.5" customHeight="1">
      <c r="A37" s="126"/>
      <c r="B37" s="446"/>
      <c r="C37" s="236"/>
      <c r="D37" s="82"/>
      <c r="E37" s="83"/>
      <c r="F37" s="84"/>
      <c r="G37" s="83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63"/>
      <c r="S37" s="63"/>
      <c r="T37" s="86"/>
      <c r="U37" s="358">
        <f>SUM(C37:T37)</f>
        <v>0</v>
      </c>
      <c r="V37" s="429"/>
      <c r="W37" s="379">
        <f>IF(V37="","",SUM(U37,V37))</f>
      </c>
      <c r="X37" s="87">
        <f>IF(V37="","",RANK(W37,$X$29:$X39,1))</f>
      </c>
    </row>
    <row r="38" spans="1:24" ht="16.5" customHeight="1">
      <c r="A38" s="64"/>
      <c r="B38" s="445"/>
      <c r="C38" s="410"/>
      <c r="D38" s="82"/>
      <c r="E38" s="83"/>
      <c r="F38" s="84"/>
      <c r="G38" s="83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63"/>
      <c r="S38" s="63"/>
      <c r="T38" s="86"/>
      <c r="U38" s="358">
        <f>SUM(C38:T38)</f>
        <v>0</v>
      </c>
      <c r="V38" s="429"/>
      <c r="W38" s="379">
        <f>IF(V38="","",SUM(U38,V38))</f>
      </c>
      <c r="X38" s="87">
        <f>IF(V38="","",RANK(W38,$X$29:$X39,1))</f>
      </c>
    </row>
    <row r="39" spans="1:24" ht="16.5" customHeight="1" thickBot="1">
      <c r="A39" s="116"/>
      <c r="B39" s="239"/>
      <c r="C39" s="91"/>
      <c r="D39" s="92"/>
      <c r="E39" s="93"/>
      <c r="F39" s="94"/>
      <c r="G39" s="9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0"/>
      <c r="S39" s="90"/>
      <c r="T39" s="96"/>
      <c r="U39" s="97">
        <f>SUM(C39:T39)</f>
        <v>0</v>
      </c>
      <c r="V39" s="98"/>
      <c r="W39" s="99">
        <f>IF(V39="","",SUM(U39,V39))</f>
      </c>
      <c r="X39" s="291">
        <f>IF(V39="","",RANK(W39,$X$29:$X39,1))</f>
      </c>
    </row>
    <row r="40" spans="2:7" ht="19.5" customHeight="1">
      <c r="B40" s="244"/>
      <c r="C40" s="249"/>
      <c r="D40" s="247"/>
      <c r="E40" s="244"/>
      <c r="F40" s="245"/>
      <c r="G40" s="245"/>
    </row>
    <row r="41" spans="2:7" ht="12.75">
      <c r="B41" s="244"/>
      <c r="C41" s="249"/>
      <c r="D41" s="247"/>
      <c r="E41" s="244"/>
      <c r="F41" s="245"/>
      <c r="G41" s="245"/>
    </row>
    <row r="42" spans="2:7" ht="12.75">
      <c r="B42" s="244"/>
      <c r="C42" s="249"/>
      <c r="D42" s="247"/>
      <c r="E42" s="244"/>
      <c r="F42" s="245"/>
      <c r="G42" s="245"/>
    </row>
    <row r="43" spans="2:7" ht="12.75">
      <c r="B43" s="244"/>
      <c r="D43" s="244"/>
      <c r="E43" s="244"/>
      <c r="F43" s="245"/>
      <c r="G43" s="248"/>
    </row>
    <row r="44" spans="2:7" ht="15">
      <c r="B44" s="244"/>
      <c r="C44" s="246"/>
      <c r="D44" s="245"/>
      <c r="E44" s="245"/>
      <c r="F44" s="245"/>
      <c r="G44" s="245"/>
    </row>
    <row r="45" spans="2:7" ht="12.75">
      <c r="B45" s="244"/>
      <c r="D45" s="244"/>
      <c r="E45" s="244"/>
      <c r="F45" s="250"/>
      <c r="G45" s="245"/>
    </row>
    <row r="46" spans="2:7" ht="12.75">
      <c r="B46" s="244"/>
      <c r="D46" s="244"/>
      <c r="E46" s="244"/>
      <c r="F46" s="247"/>
      <c r="G46" s="245"/>
    </row>
    <row r="47" spans="2:7" ht="12.75">
      <c r="B47" s="244"/>
      <c r="D47" s="244"/>
      <c r="E47" s="244"/>
      <c r="F47" s="247"/>
      <c r="G47" s="245"/>
    </row>
    <row r="48" spans="2:7" ht="12.75">
      <c r="B48" s="244"/>
      <c r="D48" s="244"/>
      <c r="E48" s="244"/>
      <c r="F48" s="247"/>
      <c r="G48" s="245"/>
    </row>
    <row r="49" spans="2:7" ht="12.75">
      <c r="B49" s="244"/>
      <c r="D49" s="244"/>
      <c r="E49" s="244"/>
      <c r="F49" s="247"/>
      <c r="G49" s="245"/>
    </row>
    <row r="50" spans="2:7" ht="12.75">
      <c r="B50" s="244"/>
      <c r="D50" s="247"/>
      <c r="E50" s="244"/>
      <c r="F50" s="247"/>
      <c r="G50" s="245"/>
    </row>
    <row r="51" spans="2:7" ht="12.75">
      <c r="B51" s="244"/>
      <c r="D51" s="247"/>
      <c r="E51" s="244"/>
      <c r="F51" s="247"/>
      <c r="G51" s="245"/>
    </row>
    <row r="52" spans="6:7" ht="12.75">
      <c r="F52" s="248"/>
      <c r="G52" s="245"/>
    </row>
    <row r="53" spans="3:7" ht="15">
      <c r="C53" s="246"/>
      <c r="D53" s="245"/>
      <c r="E53" s="245"/>
      <c r="F53" s="245"/>
      <c r="G53" s="245"/>
    </row>
    <row r="54" spans="2:7" ht="12.75">
      <c r="B54" s="251"/>
      <c r="D54" s="244"/>
      <c r="E54" s="244"/>
      <c r="F54" s="250"/>
      <c r="G54" s="245"/>
    </row>
    <row r="55" spans="2:7" ht="12.75">
      <c r="B55" s="244"/>
      <c r="D55" s="244"/>
      <c r="E55" s="244"/>
      <c r="F55" s="247"/>
      <c r="G55" s="245"/>
    </row>
    <row r="56" spans="2:7" ht="12.75">
      <c r="B56" s="244"/>
      <c r="D56" s="244"/>
      <c r="E56" s="244"/>
      <c r="F56" s="247"/>
      <c r="G56" s="245"/>
    </row>
    <row r="57" spans="2:7" ht="12.75">
      <c r="B57" s="244"/>
      <c r="D57" s="247"/>
      <c r="E57" s="244"/>
      <c r="F57" s="252"/>
      <c r="G57" s="245"/>
    </row>
    <row r="58" spans="2:7" ht="12.75">
      <c r="B58" s="244"/>
      <c r="D58" s="247"/>
      <c r="E58" s="244"/>
      <c r="F58" s="252"/>
      <c r="G58" s="245"/>
    </row>
    <row r="59" spans="2:7" ht="12.75">
      <c r="B59" s="244"/>
      <c r="D59" s="247"/>
      <c r="E59" s="244"/>
      <c r="F59" s="252"/>
      <c r="G59" s="245"/>
    </row>
    <row r="60" spans="2:7" ht="12.75">
      <c r="B60" s="244"/>
      <c r="D60" s="244"/>
      <c r="E60" s="244"/>
      <c r="F60" s="248"/>
      <c r="G60" s="245"/>
    </row>
  </sheetData>
  <sheetProtection/>
  <mergeCells count="2">
    <mergeCell ref="X1:X4"/>
    <mergeCell ref="C2:T4"/>
  </mergeCells>
  <printOptions gridLines="1"/>
  <pageMargins left="0.7086614173228347" right="0.7086614173228347" top="0" bottom="0" header="0.31496062992125984" footer="0.31496062992125984"/>
  <pageSetup fitToHeight="1" fitToWidth="1" orientation="landscape" paperSize="9" scale="87" r:id="rId1"/>
  <headerFooter>
    <oddHeader>&amp;CFinales minimarathon
28 november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Gebruiker</cp:lastModifiedBy>
  <cp:lastPrinted>2015-01-03T17:18:10Z</cp:lastPrinted>
  <dcterms:created xsi:type="dcterms:W3CDTF">2010-02-06T15:18:39Z</dcterms:created>
  <dcterms:modified xsi:type="dcterms:W3CDTF">2015-11-30T21:25:29Z</dcterms:modified>
  <cp:category/>
  <cp:version/>
  <cp:contentType/>
  <cp:contentStatus/>
</cp:coreProperties>
</file>