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25" tabRatio="601" firstSheet="6" activeTab="7"/>
  </bookViews>
  <sheets>
    <sheet name="pony" sheetId="1" state="hidden" r:id="rId1"/>
    <sheet name="paard" sheetId="2" state="hidden" r:id="rId2"/>
    <sheet name="Zo 01 po" sheetId="3" state="hidden" r:id="rId3"/>
    <sheet name="Zo 02 po" sheetId="4" state="hidden" r:id="rId4"/>
    <sheet name="Zo 01 pa" sheetId="5" state="hidden" r:id="rId5"/>
    <sheet name="Zo 02 pa" sheetId="6" state="hidden" r:id="rId6"/>
    <sheet name="1-Po" sheetId="7" r:id="rId7"/>
    <sheet name="1-Pa" sheetId="8" r:id="rId8"/>
    <sheet name="2-Po" sheetId="9" r:id="rId9"/>
    <sheet name="2-Pa" sheetId="10" r:id="rId10"/>
    <sheet name="Vierspan" sheetId="11" r:id="rId11"/>
    <sheet name="Jeugd" sheetId="12" r:id="rId12"/>
  </sheets>
  <definedNames>
    <definedName name="_xlnm.Print_Area" localSheetId="1">'paard'!#REF!</definedName>
    <definedName name="_xlnm.Print_Area" localSheetId="0">'pony'!#REF!</definedName>
    <definedName name="_xlnm.Print_Area" localSheetId="4">'Zo 01 pa'!$A$1:$AW$31</definedName>
    <definedName name="_xlnm.Print_Area" localSheetId="2">'Zo 01 po'!$A$1:$AW$34</definedName>
    <definedName name="_xlnm.Print_Area" localSheetId="5">'Zo 02 pa'!$A$1:$AW$34</definedName>
    <definedName name="_xlnm.Print_Area" localSheetId="3">'Zo 02 po'!$A$1:$AW$29</definedName>
  </definedNames>
  <calcPr fullCalcOnLoad="1"/>
</workbook>
</file>

<file path=xl/sharedStrings.xml><?xml version="1.0" encoding="utf-8"?>
<sst xmlns="http://schemas.openxmlformats.org/spreadsheetml/2006/main" count="1023" uniqueCount="352">
  <si>
    <t xml:space="preserve">Nr. </t>
  </si>
  <si>
    <t xml:space="preserve">Naam koetsier/ </t>
  </si>
  <si>
    <t>Woonplaats</t>
  </si>
  <si>
    <t>Beuningen</t>
  </si>
  <si>
    <t>Haselünne (D)</t>
  </si>
  <si>
    <t>Haaksbergen</t>
  </si>
  <si>
    <t>Twente Cup</t>
  </si>
  <si>
    <t>Losser</t>
  </si>
  <si>
    <t>Nijverdal</t>
  </si>
  <si>
    <t>Enkelspan paarden</t>
  </si>
  <si>
    <t>Einspänner Pferden</t>
  </si>
  <si>
    <t>Ina Heeke</t>
  </si>
  <si>
    <t>Marcel Eikenaar</t>
  </si>
  <si>
    <t>Tweespan paarden</t>
  </si>
  <si>
    <t>Zweispänner Pferde</t>
  </si>
  <si>
    <t>Luuk Wigger</t>
  </si>
  <si>
    <t>Martin Brümmer</t>
  </si>
  <si>
    <t>Pascal Donders</t>
  </si>
  <si>
    <t xml:space="preserve">Mander </t>
  </si>
  <si>
    <t>Annet Vaneker</t>
  </si>
  <si>
    <t>Oldenzaal</t>
  </si>
  <si>
    <t>Overdinkel</t>
  </si>
  <si>
    <t>L. Pouwels</t>
  </si>
  <si>
    <t>Wierden</t>
  </si>
  <si>
    <t>Antonie ter Harmsel</t>
  </si>
  <si>
    <t>Rijssen</t>
  </si>
  <si>
    <t xml:space="preserve"> </t>
  </si>
  <si>
    <t>straf</t>
  </si>
  <si>
    <t>gereden</t>
  </si>
  <si>
    <t>totaal</t>
  </si>
  <si>
    <t>RUBRIEK TWEESPAN PONYS</t>
  </si>
  <si>
    <t>Hindernissen ronde 1</t>
  </si>
  <si>
    <t>punt</t>
  </si>
  <si>
    <t>tijd</t>
  </si>
  <si>
    <t>str.punt</t>
  </si>
  <si>
    <t>Hindernissen ronde 2</t>
  </si>
  <si>
    <t>Startnr.</t>
  </si>
  <si>
    <t>Naam</t>
  </si>
  <si>
    <t>Plaats</t>
  </si>
  <si>
    <t>Land</t>
  </si>
  <si>
    <t>hind</t>
  </si>
  <si>
    <t>sec</t>
  </si>
  <si>
    <t>fout</t>
  </si>
  <si>
    <t>R1</t>
  </si>
  <si>
    <t>R2</t>
  </si>
  <si>
    <t>R1+R2</t>
  </si>
  <si>
    <t>RUBRIEK ENKELSPAN PONY</t>
  </si>
  <si>
    <t>RUBRIEK ENKELSPAN PAARD</t>
  </si>
  <si>
    <t>RUBRIEK TWEESPAN PAARD</t>
  </si>
  <si>
    <t>Zondag 16 november 2008</t>
  </si>
  <si>
    <t>Hengelo</t>
  </si>
  <si>
    <t>Verkenning 12.30 uur</t>
  </si>
  <si>
    <t>Besichtigung 12.30 Uhr</t>
  </si>
  <si>
    <t>W. te Winkel</t>
  </si>
  <si>
    <t>Winterswijk</t>
  </si>
  <si>
    <t>Franz-Josef May</t>
  </si>
  <si>
    <t>Selm (D)</t>
  </si>
  <si>
    <t>W. Woertman</t>
  </si>
  <si>
    <t>Ibbenbüren (D)</t>
  </si>
  <si>
    <t>Bjorn Stegeman</t>
  </si>
  <si>
    <t>Judith Scheuten</t>
  </si>
  <si>
    <t>Weerselo</t>
  </si>
  <si>
    <t>Remco Brandt</t>
  </si>
  <si>
    <t>Roy Ankoné</t>
  </si>
  <si>
    <t>Pascal Meyerink</t>
  </si>
  <si>
    <t>Dirk Roeder</t>
  </si>
  <si>
    <t>Herford (D)</t>
  </si>
  <si>
    <t>J. Veldhuis</t>
  </si>
  <si>
    <t>Boekelo</t>
  </si>
  <si>
    <t>Arjan KleinJan</t>
  </si>
  <si>
    <t>Raymond Letteboer</t>
  </si>
  <si>
    <t>Oud Ootmarsum</t>
  </si>
  <si>
    <t>Rens Egberink</t>
  </si>
  <si>
    <t>Bad Bentheim (D)</t>
  </si>
  <si>
    <t>Alfons Engbers</t>
  </si>
  <si>
    <t>Vasse</t>
  </si>
  <si>
    <t>Greet van Benthem</t>
  </si>
  <si>
    <t>TWENTE CUP INDOOR MENNEN DENEKAMP 15 NOVEMBER 2009</t>
  </si>
  <si>
    <t>Ulrich Sandl</t>
  </si>
  <si>
    <t>Beesten</t>
  </si>
  <si>
    <t>Jessica Veldhoff</t>
  </si>
  <si>
    <t>Neuenhaus</t>
  </si>
  <si>
    <t>Karina Groene</t>
  </si>
  <si>
    <t>Hoogstede</t>
  </si>
  <si>
    <t>Anja Braakmann</t>
  </si>
  <si>
    <t>Lage</t>
  </si>
  <si>
    <t>4a</t>
  </si>
  <si>
    <t>b</t>
  </si>
  <si>
    <t>c</t>
  </si>
  <si>
    <t>d</t>
  </si>
  <si>
    <t>8a</t>
  </si>
  <si>
    <t>Bornerbroek</t>
  </si>
  <si>
    <t>Enter</t>
  </si>
  <si>
    <t>Ambt Delden</t>
  </si>
  <si>
    <t>tot straf</t>
  </si>
  <si>
    <t>Bram</t>
  </si>
  <si>
    <t>Braakmann</t>
  </si>
  <si>
    <t>Rubriek</t>
  </si>
  <si>
    <t>Coen</t>
  </si>
  <si>
    <t>Erik</t>
  </si>
  <si>
    <t>Ankone</t>
  </si>
  <si>
    <t>Judith</t>
  </si>
  <si>
    <t>Hammink</t>
  </si>
  <si>
    <t>Raymond</t>
  </si>
  <si>
    <t>Herman</t>
  </si>
  <si>
    <t>Startnr</t>
  </si>
  <si>
    <t>Ekkel</t>
  </si>
  <si>
    <t>Westerhaar</t>
  </si>
  <si>
    <t>Eichhorn</t>
  </si>
  <si>
    <t>Enschede</t>
  </si>
  <si>
    <t>Holties</t>
  </si>
  <si>
    <t>Otten</t>
  </si>
  <si>
    <t>Groene</t>
  </si>
  <si>
    <t>Harmsel, ter</t>
  </si>
  <si>
    <t>Koning</t>
  </si>
  <si>
    <t>Andreas</t>
  </si>
  <si>
    <t>Donders</t>
  </si>
  <si>
    <t>Lonneker</t>
  </si>
  <si>
    <t>Renate</t>
  </si>
  <si>
    <t>Marijke</t>
  </si>
  <si>
    <t>Mulder</t>
  </si>
  <si>
    <t>Eric</t>
  </si>
  <si>
    <t>KleinJan</t>
  </si>
  <si>
    <t>1-Po</t>
  </si>
  <si>
    <t>1-Pa</t>
  </si>
  <si>
    <t>Braak, ter</t>
  </si>
  <si>
    <t xml:space="preserve">Tübbergen, van </t>
  </si>
  <si>
    <t xml:space="preserve">Judith </t>
  </si>
  <si>
    <t>Evers</t>
  </si>
  <si>
    <t>Amerongen, van</t>
  </si>
  <si>
    <t>Lieke</t>
  </si>
  <si>
    <t>Mariëlle</t>
  </si>
  <si>
    <t>Yde</t>
  </si>
  <si>
    <t>Scheuten</t>
  </si>
  <si>
    <t>2-Po</t>
  </si>
  <si>
    <t>2-Pa</t>
  </si>
  <si>
    <t>4-Pa</t>
  </si>
  <si>
    <t>Prenger</t>
  </si>
  <si>
    <t>Radewijk</t>
  </si>
  <si>
    <t xml:space="preserve">Karina </t>
  </si>
  <si>
    <t>Hoogstede (D)</t>
  </si>
  <si>
    <t>Letteboer</t>
  </si>
  <si>
    <t>Hans</t>
  </si>
  <si>
    <t>Theo</t>
  </si>
  <si>
    <t>Martijn</t>
  </si>
  <si>
    <t>4-Po</t>
  </si>
  <si>
    <t>Jeugd t/m 12 jaar</t>
  </si>
  <si>
    <t>Smegen</t>
  </si>
  <si>
    <t>Glenn</t>
  </si>
  <si>
    <t>1-Po-J</t>
  </si>
  <si>
    <t>Alwin</t>
  </si>
  <si>
    <t>Lohuis</t>
  </si>
  <si>
    <t>Notter</t>
  </si>
  <si>
    <t>Jan</t>
  </si>
  <si>
    <t>Halle (D)</t>
  </si>
  <si>
    <t>Twekkelo</t>
  </si>
  <si>
    <t>Briene</t>
  </si>
  <si>
    <t>Lienke</t>
  </si>
  <si>
    <t>Reuvers</t>
  </si>
  <si>
    <t>Werner</t>
  </si>
  <si>
    <t>Bruchterveld</t>
  </si>
  <si>
    <t>Ambt-Delden</t>
  </si>
  <si>
    <t xml:space="preserve">Haulo   </t>
  </si>
  <si>
    <t>Cees</t>
  </si>
  <si>
    <t>Groeneveld</t>
  </si>
  <si>
    <t>Frank</t>
  </si>
  <si>
    <t>Gerard</t>
  </si>
  <si>
    <t>Eikenaar</t>
  </si>
  <si>
    <t xml:space="preserve">Marcel </t>
  </si>
  <si>
    <t>Marianne</t>
  </si>
  <si>
    <t>Anja</t>
  </si>
  <si>
    <t>Pot</t>
  </si>
  <si>
    <t>Sloof</t>
  </si>
  <si>
    <t>Jaap</t>
  </si>
  <si>
    <t>Lenderink</t>
  </si>
  <si>
    <t>Wouter</t>
  </si>
  <si>
    <t>Dijkhof</t>
  </si>
  <si>
    <t>Jelle</t>
  </si>
  <si>
    <t>Spit</t>
  </si>
  <si>
    <t>Oud-Ootmarsum</t>
  </si>
  <si>
    <t>Antonie</t>
  </si>
  <si>
    <t>Michael</t>
  </si>
  <si>
    <t>Benthem, van</t>
  </si>
  <si>
    <t>INDOOR MENNEN WIERDEN 12 DECEMBER 2015</t>
  </si>
  <si>
    <t>Nijland</t>
  </si>
  <si>
    <t>Jan Willem</t>
  </si>
  <si>
    <t>Zuna</t>
  </si>
  <si>
    <t>1-Po*</t>
  </si>
  <si>
    <t>Schottink</t>
  </si>
  <si>
    <t>Anita</t>
  </si>
  <si>
    <t>Düsenberg</t>
  </si>
  <si>
    <t xml:space="preserve">Karl-Hermann </t>
  </si>
  <si>
    <t>Lengo (D)</t>
  </si>
  <si>
    <t>Schrooten</t>
  </si>
  <si>
    <t>Alfons</t>
  </si>
  <si>
    <t>Vriezenveen</t>
  </si>
  <si>
    <t>Feenstra</t>
  </si>
  <si>
    <t>Marielle</t>
  </si>
  <si>
    <t>Schut</t>
  </si>
  <si>
    <t>Graciëlla</t>
  </si>
  <si>
    <t>Beuningen (Ov)</t>
  </si>
  <si>
    <t>Hermelink</t>
  </si>
  <si>
    <t>Bo</t>
  </si>
  <si>
    <t>Denekamp</t>
  </si>
  <si>
    <t>Mulling</t>
  </si>
  <si>
    <t>Eugene</t>
  </si>
  <si>
    <t>Hoog-Keppel</t>
  </si>
  <si>
    <t>Reints</t>
  </si>
  <si>
    <t>Larissa</t>
  </si>
  <si>
    <t>Silke</t>
  </si>
  <si>
    <t>Britt</t>
  </si>
  <si>
    <t>5a</t>
  </si>
  <si>
    <t>5b</t>
  </si>
  <si>
    <t>5c</t>
  </si>
  <si>
    <t>5d</t>
  </si>
  <si>
    <t>5e</t>
  </si>
  <si>
    <t>9a</t>
  </si>
  <si>
    <t>9b</t>
  </si>
  <si>
    <t>9c</t>
  </si>
  <si>
    <t>9d</t>
  </si>
  <si>
    <t>9e</t>
  </si>
  <si>
    <t>Bergboer</t>
  </si>
  <si>
    <t>1-Pa*</t>
  </si>
  <si>
    <t>Hedde</t>
  </si>
  <si>
    <t xml:space="preserve">Wim </t>
  </si>
  <si>
    <t>Laar (D)</t>
  </si>
  <si>
    <t>Roelink</t>
  </si>
  <si>
    <t>Mark</t>
  </si>
  <si>
    <t>Woertman</t>
  </si>
  <si>
    <t>Willibrord</t>
  </si>
  <si>
    <t>Markelo</t>
  </si>
  <si>
    <t>Arjan</t>
  </si>
  <si>
    <t>Sluis, Van der</t>
  </si>
  <si>
    <t>Nijhof</t>
  </si>
  <si>
    <t>Harink</t>
  </si>
  <si>
    <t>Partick</t>
  </si>
  <si>
    <t>Anne Marie</t>
  </si>
  <si>
    <t>Stok</t>
  </si>
  <si>
    <t>Edwin</t>
  </si>
  <si>
    <t>Doorwerth  </t>
  </si>
  <si>
    <t>Winkel, te</t>
  </si>
  <si>
    <t>Schrovenwever</t>
  </si>
  <si>
    <t>Daniela</t>
  </si>
  <si>
    <t>Neuenhaus (D)</t>
  </si>
  <si>
    <t>Dibbits</t>
  </si>
  <si>
    <t>Arie</t>
  </si>
  <si>
    <t>Bergharen</t>
  </si>
  <si>
    <t>Berssen</t>
  </si>
  <si>
    <t>Meurer</t>
  </si>
  <si>
    <t>Jeanet</t>
  </si>
  <si>
    <t>Ijsselmuiden</t>
  </si>
  <si>
    <t>Bast</t>
  </si>
  <si>
    <t>Henry</t>
  </si>
  <si>
    <t>Nijkerkerveen</t>
  </si>
  <si>
    <t>Broeke, ten</t>
  </si>
  <si>
    <t>Harrie</t>
  </si>
  <si>
    <t>Olst</t>
  </si>
  <si>
    <t xml:space="preserve">Roy </t>
  </si>
  <si>
    <t>2-Po*</t>
  </si>
  <si>
    <t>Völker</t>
  </si>
  <si>
    <t>Uelsen</t>
  </si>
  <si>
    <t>Kros</t>
  </si>
  <si>
    <t>Adri</t>
  </si>
  <si>
    <t>Klarenbeek</t>
  </si>
  <si>
    <t>Veerenhuis-Noordhoek</t>
  </si>
  <si>
    <t>Nienke</t>
  </si>
  <si>
    <t>Nuijsink</t>
  </si>
  <si>
    <t>Schottert</t>
  </si>
  <si>
    <t>Nora</t>
  </si>
  <si>
    <t>Arrien</t>
  </si>
  <si>
    <t>Elsen ten</t>
  </si>
  <si>
    <t>Gerdjan</t>
  </si>
  <si>
    <t>MeiBner</t>
  </si>
  <si>
    <t>Florian</t>
  </si>
  <si>
    <t>Rökker</t>
  </si>
  <si>
    <t>Wilhelm</t>
  </si>
  <si>
    <t xml:space="preserve">Spoel, van der </t>
  </si>
  <si>
    <t>Lisanne</t>
  </si>
  <si>
    <t>Hansmann</t>
  </si>
  <si>
    <t>Dieter</t>
  </si>
  <si>
    <t>Inholte</t>
  </si>
  <si>
    <t>Luisa</t>
  </si>
  <si>
    <t>Manting</t>
  </si>
  <si>
    <t>Jans</t>
  </si>
  <si>
    <t>Meppen</t>
  </si>
  <si>
    <t>Boven, van</t>
  </si>
  <si>
    <t>Gerrit-Jan</t>
  </si>
  <si>
    <t>Diepenheim</t>
  </si>
  <si>
    <t xml:space="preserve">Arjen </t>
  </si>
  <si>
    <t>2-Pa*</t>
  </si>
  <si>
    <t>Engbers (1)</t>
  </si>
  <si>
    <t>Anna</t>
  </si>
  <si>
    <t>Lädhen (D)</t>
  </si>
  <si>
    <t>Tonnie</t>
  </si>
  <si>
    <t>Zwiers</t>
  </si>
  <si>
    <t>Hermann</t>
  </si>
  <si>
    <t>Emlichheim</t>
  </si>
  <si>
    <t>Höfkes</t>
  </si>
  <si>
    <t>Kroon</t>
  </si>
  <si>
    <t>Stegeman</t>
  </si>
  <si>
    <t>Bjorn</t>
  </si>
  <si>
    <t>Sandmann (1)</t>
  </si>
  <si>
    <t>Bitting</t>
  </si>
  <si>
    <t>Bernd</t>
  </si>
  <si>
    <t>Schoppingen (D)</t>
  </si>
  <si>
    <t>Jorg</t>
  </si>
  <si>
    <t>Jurgen</t>
  </si>
  <si>
    <t>Engbers (2)</t>
  </si>
  <si>
    <t>Engbers (3)</t>
  </si>
  <si>
    <t>Sandmann (2)</t>
  </si>
  <si>
    <t>Kneifel</t>
  </si>
  <si>
    <t>Sven</t>
  </si>
  <si>
    <t>4-Po*</t>
  </si>
  <si>
    <t>Zantinge</t>
  </si>
  <si>
    <t>Bart</t>
  </si>
  <si>
    <t>Hiddink</t>
  </si>
  <si>
    <t>Henk-Jan</t>
  </si>
  <si>
    <t>Aalten</t>
  </si>
  <si>
    <t>Bügener</t>
  </si>
  <si>
    <t>Peters</t>
  </si>
  <si>
    <t>Dennis</t>
  </si>
  <si>
    <t>4-Pa*</t>
  </si>
  <si>
    <t>Simonet</t>
  </si>
  <si>
    <t>Edouard</t>
  </si>
  <si>
    <t>Neerspelt</t>
  </si>
  <si>
    <t>Weusthof</t>
  </si>
  <si>
    <t>Rossum</t>
  </si>
  <si>
    <t>Boerrigter</t>
  </si>
  <si>
    <t>Jeffry</t>
  </si>
  <si>
    <t>Langeveen</t>
  </si>
  <si>
    <t>2-Po-J*</t>
  </si>
  <si>
    <t>Mentink</t>
  </si>
  <si>
    <t xml:space="preserve">Eline </t>
  </si>
  <si>
    <t>Mander</t>
  </si>
  <si>
    <t>Benthe</t>
  </si>
  <si>
    <t>1-Po-J*</t>
  </si>
  <si>
    <t>Marlou</t>
  </si>
  <si>
    <t>Nijenhuis</t>
  </si>
  <si>
    <t>Anne</t>
  </si>
  <si>
    <t>Lisa</t>
  </si>
  <si>
    <t>Jens</t>
  </si>
  <si>
    <t>Ees</t>
  </si>
  <si>
    <t>Zenderen</t>
  </si>
  <si>
    <t>D</t>
  </si>
  <si>
    <t>Esche (D)</t>
  </si>
  <si>
    <t>Minden (D)</t>
  </si>
  <si>
    <t>Ringe (D)</t>
  </si>
  <si>
    <t>Gronau-epe (D)</t>
  </si>
  <si>
    <t>Schoonebeek</t>
  </si>
  <si>
    <t>E</t>
  </si>
  <si>
    <t>Emlichheim (D)</t>
  </si>
  <si>
    <t>Hannover (D)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</si>
</sst>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</numFmts>
  <fonts count="49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Verdana"/>
      <family val="2"/>
    </font>
    <font>
      <u val="single"/>
      <sz val="11"/>
      <color indexed="12"/>
      <name val="Calibri"/>
      <family val="2"/>
    </font>
    <font>
      <sz val="9"/>
      <name val="Arial"/>
      <family val="0"/>
    </font>
    <font>
      <sz val="9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2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0" fillId="34" borderId="29" xfId="0" applyFill="1" applyBorder="1" applyAlignment="1">
      <alignment/>
    </xf>
    <xf numFmtId="0" fontId="10" fillId="0" borderId="29" xfId="0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29" xfId="0" applyNumberFormat="1" applyFill="1" applyBorder="1" applyAlignment="1">
      <alignment/>
    </xf>
    <xf numFmtId="2" fontId="0" fillId="34" borderId="29" xfId="0" applyNumberForma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12" xfId="0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27" xfId="0" applyFont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25" xfId="0" applyFont="1" applyBorder="1" applyAlignment="1" quotePrefix="1">
      <alignment horizontal="center"/>
    </xf>
    <xf numFmtId="0" fontId="9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2" fontId="0" fillId="0" borderId="29" xfId="0" applyNumberFormat="1" applyFont="1" applyBorder="1" applyAlignment="1">
      <alignment/>
    </xf>
    <xf numFmtId="2" fontId="0" fillId="34" borderId="29" xfId="0" applyNumberFormat="1" applyFont="1" applyFill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2" fontId="0" fillId="0" borderId="30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27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9" xfId="55" applyFont="1" applyFill="1" applyBorder="1">
      <alignment/>
      <protection/>
    </xf>
    <xf numFmtId="0" fontId="13" fillId="0" borderId="29" xfId="0" applyFont="1" applyBorder="1" applyAlignment="1">
      <alignment/>
    </xf>
    <xf numFmtId="0" fontId="13" fillId="0" borderId="29" xfId="55" applyFont="1" applyFill="1" applyBorder="1">
      <alignment/>
      <protection/>
    </xf>
    <xf numFmtId="0" fontId="13" fillId="0" borderId="29" xfId="0" applyFont="1" applyBorder="1" applyAlignment="1" quotePrefix="1">
      <alignment/>
    </xf>
    <xf numFmtId="0" fontId="14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9" xfId="55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="85" zoomScaleNormal="85" zoomScalePageLayoutView="0" workbookViewId="0" topLeftCell="A1">
      <selection activeCell="A1" sqref="A1:U5"/>
    </sheetView>
  </sheetViews>
  <sheetFormatPr defaultColWidth="9.140625" defaultRowHeight="12.75"/>
  <cols>
    <col min="1" max="1" width="4.421875" style="5" customWidth="1"/>
    <col min="2" max="2" width="16.140625" style="4" customWidth="1"/>
    <col min="3" max="3" width="16.8515625" style="4" customWidth="1"/>
    <col min="4" max="4" width="5.8515625" style="4" customWidth="1"/>
    <col min="5" max="5" width="28.421875" style="4" customWidth="1"/>
    <col min="6" max="6" width="10.8515625" style="4" customWidth="1"/>
    <col min="7" max="7" width="10.57421875" style="4" customWidth="1"/>
    <col min="8" max="16384" width="9.140625" style="4" customWidth="1"/>
  </cols>
  <sheetData>
    <row r="1" spans="1:21" ht="24" customHeight="1">
      <c r="A1" s="59" t="s">
        <v>36</v>
      </c>
      <c r="B1" s="47" t="s">
        <v>37</v>
      </c>
      <c r="C1" s="47" t="s">
        <v>38</v>
      </c>
      <c r="D1" s="59" t="s">
        <v>39</v>
      </c>
      <c r="E1" s="47">
        <v>1</v>
      </c>
      <c r="F1" s="47">
        <v>2</v>
      </c>
      <c r="G1" s="47">
        <v>3</v>
      </c>
      <c r="H1" s="47" t="s">
        <v>86</v>
      </c>
      <c r="I1" s="47" t="s">
        <v>87</v>
      </c>
      <c r="J1" s="47" t="s">
        <v>88</v>
      </c>
      <c r="K1" s="47" t="s">
        <v>89</v>
      </c>
      <c r="L1" s="47">
        <v>5</v>
      </c>
      <c r="M1" s="47">
        <v>6</v>
      </c>
      <c r="N1" s="47">
        <v>7</v>
      </c>
      <c r="O1" s="47" t="s">
        <v>90</v>
      </c>
      <c r="P1" s="47" t="s">
        <v>87</v>
      </c>
      <c r="Q1" s="47" t="s">
        <v>88</v>
      </c>
      <c r="R1" s="47" t="s">
        <v>89</v>
      </c>
      <c r="S1" s="47">
        <v>9</v>
      </c>
      <c r="T1" s="47">
        <v>10</v>
      </c>
      <c r="U1" s="47">
        <v>11</v>
      </c>
    </row>
    <row r="2" spans="1:21" ht="12.75">
      <c r="A2" s="74">
        <v>4</v>
      </c>
      <c r="B2" s="75" t="s">
        <v>78</v>
      </c>
      <c r="C2" s="75" t="s">
        <v>79</v>
      </c>
      <c r="D2" s="79"/>
      <c r="E2" s="12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2.75">
      <c r="A3" s="65">
        <v>1</v>
      </c>
      <c r="B3" s="63" t="s">
        <v>80</v>
      </c>
      <c r="C3" s="63" t="s">
        <v>81</v>
      </c>
      <c r="D3" s="79"/>
      <c r="E3" s="12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2.75">
      <c r="A4" s="65">
        <v>2</v>
      </c>
      <c r="B4" s="63" t="s">
        <v>82</v>
      </c>
      <c r="C4" s="63" t="s">
        <v>83</v>
      </c>
      <c r="D4" s="79"/>
      <c r="E4" s="1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2.75">
      <c r="A5" s="65">
        <v>3</v>
      </c>
      <c r="B5" s="63" t="s">
        <v>84</v>
      </c>
      <c r="C5" s="63" t="s">
        <v>85</v>
      </c>
      <c r="D5" s="62"/>
      <c r="E5" s="12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4" ht="12.75">
      <c r="A6" s="93"/>
      <c r="B6" s="88"/>
      <c r="C6" s="84"/>
      <c r="D6" s="88"/>
    </row>
    <row r="7" spans="1:4" ht="12.75">
      <c r="A7" s="92"/>
      <c r="B7" s="88"/>
      <c r="C7" s="88"/>
      <c r="D7" s="88"/>
    </row>
    <row r="8" spans="1:4" ht="12.75">
      <c r="A8" s="93"/>
      <c r="B8" s="84"/>
      <c r="C8" s="84"/>
      <c r="D8" s="88"/>
    </row>
    <row r="9" spans="1:4" ht="12.75">
      <c r="A9" s="93"/>
      <c r="B9" s="84"/>
      <c r="C9" s="84"/>
      <c r="D9" s="88"/>
    </row>
    <row r="10" spans="1:4" ht="12.75">
      <c r="A10" s="86"/>
      <c r="B10" s="85"/>
      <c r="C10" s="85"/>
      <c r="D10" s="88"/>
    </row>
    <row r="11" spans="1:4" ht="12.75">
      <c r="A11" s="86"/>
      <c r="B11" s="85"/>
      <c r="C11" s="85"/>
      <c r="D11" s="88"/>
    </row>
    <row r="12" spans="1:4" ht="12.75">
      <c r="A12" s="86"/>
      <c r="B12" s="85"/>
      <c r="C12" s="85"/>
      <c r="D12" s="88"/>
    </row>
    <row r="13" spans="1:4" ht="12.75">
      <c r="A13" s="86"/>
      <c r="B13" s="85"/>
      <c r="C13" s="85"/>
      <c r="D13" s="88"/>
    </row>
    <row r="14" spans="1:4" ht="12.75">
      <c r="A14" s="86"/>
      <c r="B14" s="85"/>
      <c r="C14" s="85"/>
      <c r="D14" s="88"/>
    </row>
    <row r="15" spans="1:4" ht="12.75">
      <c r="A15" s="86"/>
      <c r="B15" s="85"/>
      <c r="C15" s="85"/>
      <c r="D15" s="88"/>
    </row>
    <row r="16" spans="1:4" ht="12.75">
      <c r="A16" s="86"/>
      <c r="B16" s="85"/>
      <c r="C16" s="85"/>
      <c r="D16" s="88"/>
    </row>
    <row r="17" spans="1:4" ht="12.75">
      <c r="A17" s="86"/>
      <c r="B17" s="85"/>
      <c r="C17" s="85"/>
      <c r="D17" s="88"/>
    </row>
    <row r="18" spans="1:4" ht="12.75">
      <c r="A18" s="86"/>
      <c r="B18" s="85"/>
      <c r="C18" s="85"/>
      <c r="D18" s="88"/>
    </row>
    <row r="19" spans="1:4" ht="12.75">
      <c r="A19" s="86"/>
      <c r="B19" s="85"/>
      <c r="C19" s="85"/>
      <c r="D19" s="88"/>
    </row>
    <row r="20" spans="1:4" ht="12.75">
      <c r="A20" s="86"/>
      <c r="B20" s="85"/>
      <c r="C20" s="85"/>
      <c r="D20" s="88"/>
    </row>
    <row r="21" spans="1:4" ht="12.75">
      <c r="A21" s="86"/>
      <c r="B21" s="85"/>
      <c r="C21" s="85"/>
      <c r="D21" s="88"/>
    </row>
    <row r="22" spans="1:4" ht="12.75">
      <c r="A22" s="94"/>
      <c r="B22" s="87"/>
      <c r="C22" s="87"/>
      <c r="D22" s="84"/>
    </row>
    <row r="23" spans="1:4" ht="12.75">
      <c r="A23" s="86"/>
      <c r="B23" s="85"/>
      <c r="C23" s="85"/>
      <c r="D23" s="88"/>
    </row>
    <row r="24" spans="1:4" ht="18">
      <c r="A24" s="89"/>
      <c r="B24" s="95"/>
      <c r="C24" s="96"/>
      <c r="D24" s="91"/>
    </row>
    <row r="25" spans="1:4" ht="18">
      <c r="A25" s="90"/>
      <c r="B25" s="88"/>
      <c r="C25" s="88"/>
      <c r="D25" s="88"/>
    </row>
    <row r="26" spans="1:4" ht="12.75">
      <c r="A26" s="93"/>
      <c r="B26" s="88"/>
      <c r="C26" s="84"/>
      <c r="D26" s="88"/>
    </row>
    <row r="27" spans="1:4" ht="12.75">
      <c r="A27" s="93"/>
      <c r="B27" s="88"/>
      <c r="C27" s="84"/>
      <c r="D27" s="88"/>
    </row>
    <row r="28" spans="1:4" ht="12.75">
      <c r="A28" s="92"/>
      <c r="B28" s="88"/>
      <c r="C28" s="88"/>
      <c r="D28" s="88"/>
    </row>
    <row r="29" spans="1:4" ht="12.75">
      <c r="A29" s="94"/>
      <c r="B29" s="87"/>
      <c r="C29" s="87"/>
      <c r="D29" s="88"/>
    </row>
    <row r="30" spans="1:4" ht="12.75">
      <c r="A30" s="94"/>
      <c r="B30" s="87"/>
      <c r="C30" s="87"/>
      <c r="D30" s="88"/>
    </row>
    <row r="31" spans="1:4" ht="12.75">
      <c r="A31" s="86"/>
      <c r="B31" s="85"/>
      <c r="C31" s="85"/>
      <c r="D31" s="88"/>
    </row>
    <row r="32" spans="1:4" ht="12.75">
      <c r="A32" s="86"/>
      <c r="B32" s="85"/>
      <c r="C32" s="85"/>
      <c r="D32" s="88"/>
    </row>
    <row r="33" spans="1:4" ht="12.75">
      <c r="A33" s="86"/>
      <c r="B33" s="85"/>
      <c r="C33" s="85"/>
      <c r="D33" s="88"/>
    </row>
    <row r="34" spans="1:4" ht="12.75">
      <c r="A34" s="86"/>
      <c r="B34" s="85"/>
      <c r="C34" s="85"/>
      <c r="D34" s="88"/>
    </row>
    <row r="35" spans="1:4" ht="12.75">
      <c r="A35" s="86"/>
      <c r="B35" s="85"/>
      <c r="C35" s="85"/>
      <c r="D35" s="88"/>
    </row>
    <row r="36" spans="1:4" ht="12.75">
      <c r="A36" s="86"/>
      <c r="B36" s="85"/>
      <c r="C36" s="85"/>
      <c r="D36" s="88"/>
    </row>
    <row r="37" spans="1:4" ht="12.75">
      <c r="A37" s="86"/>
      <c r="B37" s="85"/>
      <c r="C37" s="85"/>
      <c r="D37" s="88"/>
    </row>
    <row r="38" spans="1:4" ht="12.75">
      <c r="A38" s="86"/>
      <c r="B38" s="85"/>
      <c r="C38" s="85"/>
      <c r="D38" s="88"/>
    </row>
    <row r="39" spans="1:4" ht="12.75">
      <c r="A39" s="86"/>
      <c r="B39" s="85"/>
      <c r="C39" s="85"/>
      <c r="D39" s="88"/>
    </row>
    <row r="40" spans="1:4" ht="12.75">
      <c r="A40" s="86"/>
      <c r="B40" s="85"/>
      <c r="C40" s="85"/>
      <c r="D40" s="88"/>
    </row>
    <row r="41" spans="1:4" ht="12.75">
      <c r="A41" s="94"/>
      <c r="B41" s="87"/>
      <c r="C41" s="87"/>
      <c r="D41" s="84"/>
    </row>
    <row r="42" spans="1:4" ht="12.75">
      <c r="A42" s="86"/>
      <c r="B42" s="85"/>
      <c r="C42" s="85"/>
      <c r="D42" s="88"/>
    </row>
    <row r="43" spans="1:4" ht="12.75">
      <c r="A43" s="86"/>
      <c r="B43" s="85"/>
      <c r="C43" s="85"/>
      <c r="D43" s="88"/>
    </row>
    <row r="44" spans="1:4" ht="12.75">
      <c r="A44" s="86"/>
      <c r="B44" s="85"/>
      <c r="C44" s="85"/>
      <c r="D44" s="88"/>
    </row>
    <row r="45" spans="1:4" ht="12.75">
      <c r="A45" s="86"/>
      <c r="B45" s="85"/>
      <c r="C45" s="85"/>
      <c r="D45" s="88"/>
    </row>
    <row r="46" spans="1:4" ht="12.75">
      <c r="A46" s="86"/>
      <c r="B46" s="85"/>
      <c r="C46" s="85"/>
      <c r="D46" s="88"/>
    </row>
    <row r="47" spans="1:4" ht="12.75">
      <c r="A47" s="86"/>
      <c r="B47" s="85"/>
      <c r="C47" s="85"/>
      <c r="D47" s="88"/>
    </row>
    <row r="48" spans="1:4" ht="12.75">
      <c r="A48" s="86"/>
      <c r="B48" s="85"/>
      <c r="C48" s="85"/>
      <c r="D48" s="88"/>
    </row>
    <row r="49" spans="1:4" ht="12.75">
      <c r="A49" s="86"/>
      <c r="B49" s="85"/>
      <c r="C49" s="85"/>
      <c r="D49" s="88"/>
    </row>
    <row r="50" spans="1:4" ht="12.75">
      <c r="A50" s="86"/>
      <c r="B50" s="85"/>
      <c r="C50" s="85"/>
      <c r="D50" s="88"/>
    </row>
    <row r="51" spans="1:4" ht="12.75">
      <c r="A51" s="94"/>
      <c r="B51" s="87"/>
      <c r="C51" s="87"/>
      <c r="D51" s="88"/>
    </row>
    <row r="52" spans="1:4" ht="12.75">
      <c r="A52" s="92"/>
      <c r="B52" s="88"/>
      <c r="C52" s="88"/>
      <c r="D52" s="88"/>
    </row>
    <row r="53" spans="1:4" ht="15.75">
      <c r="A53" s="97"/>
      <c r="B53" s="95"/>
      <c r="C53" s="96"/>
      <c r="D53" s="88"/>
    </row>
    <row r="54" spans="1:4" ht="12.75">
      <c r="A54" s="92"/>
      <c r="B54" s="88"/>
      <c r="C54" s="88"/>
      <c r="D54" s="88"/>
    </row>
    <row r="55" spans="1:4" ht="12.75">
      <c r="A55" s="93"/>
      <c r="B55" s="84"/>
      <c r="C55" s="88"/>
      <c r="D55" s="88"/>
    </row>
    <row r="56" spans="1:4" ht="12.75">
      <c r="A56" s="93"/>
      <c r="B56" s="84"/>
      <c r="C56" s="88"/>
      <c r="D56" s="88"/>
    </row>
    <row r="57" spans="1:4" ht="12.75">
      <c r="A57" s="93"/>
      <c r="B57" s="84"/>
      <c r="C57" s="88"/>
      <c r="D57" s="88"/>
    </row>
    <row r="58" spans="1:4" ht="12.75">
      <c r="A58" s="93"/>
      <c r="B58" s="84"/>
      <c r="C58" s="88"/>
      <c r="D58" s="88"/>
    </row>
    <row r="59" spans="1:4" ht="12.75">
      <c r="A59" s="93"/>
      <c r="B59" s="84"/>
      <c r="C59" s="84"/>
      <c r="D59" s="88"/>
    </row>
    <row r="60" spans="1:4" ht="12.75">
      <c r="A60" s="93"/>
      <c r="B60" s="84"/>
      <c r="C60" s="84"/>
      <c r="D60" s="88"/>
    </row>
    <row r="61" spans="1:4" ht="12.75">
      <c r="A61" s="92"/>
      <c r="B61" s="88"/>
      <c r="C61" s="88"/>
      <c r="D61" s="88"/>
    </row>
    <row r="62" spans="1:4" ht="12.75">
      <c r="A62" s="86"/>
      <c r="B62" s="85"/>
      <c r="C62" s="85"/>
      <c r="D62" s="88"/>
    </row>
    <row r="63" spans="1:4" ht="12.75">
      <c r="A63" s="86"/>
      <c r="B63" s="85"/>
      <c r="C63" s="85"/>
      <c r="D63" s="88"/>
    </row>
    <row r="64" spans="1:4" ht="12.75">
      <c r="A64" s="86"/>
      <c r="B64" s="85"/>
      <c r="C64" s="85"/>
      <c r="D64" s="88"/>
    </row>
    <row r="65" spans="1:4" ht="12.75">
      <c r="A65" s="86"/>
      <c r="B65" s="85"/>
      <c r="C65" s="85"/>
      <c r="D65" s="88"/>
    </row>
    <row r="66" spans="1:4" ht="12.75">
      <c r="A66" s="86"/>
      <c r="B66" s="85"/>
      <c r="C66" s="85"/>
      <c r="D66" s="88"/>
    </row>
    <row r="67" spans="1:4" ht="12.75">
      <c r="A67" s="86"/>
      <c r="B67" s="85"/>
      <c r="C67" s="85"/>
      <c r="D67" s="88"/>
    </row>
    <row r="68" spans="1:4" ht="12.75">
      <c r="A68" s="94"/>
      <c r="B68" s="87"/>
      <c r="C68" s="87"/>
      <c r="D68" s="88"/>
    </row>
    <row r="69" spans="1:4" ht="12.75">
      <c r="A69" s="86"/>
      <c r="B69" s="85"/>
      <c r="C69" s="85"/>
      <c r="D69" s="88"/>
    </row>
  </sheetData>
  <sheetProtection/>
  <printOptions/>
  <pageMargins left="0.75" right="0.3" top="1.48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25"/>
  <sheetViews>
    <sheetView zoomScalePageLayoutView="0" workbookViewId="0" topLeftCell="D1">
      <selection activeCell="AW9" sqref="AW9"/>
    </sheetView>
  </sheetViews>
  <sheetFormatPr defaultColWidth="9.140625" defaultRowHeight="12.75"/>
  <cols>
    <col min="2" max="2" width="11.57421875" style="0" customWidth="1"/>
    <col min="4" max="4" width="15.00390625" style="0" customWidth="1"/>
    <col min="6" max="25" width="2.8515625" style="0" customWidth="1"/>
    <col min="29" max="29" width="3.421875" style="0" customWidth="1"/>
    <col min="30" max="30" width="7.7109375" style="0" customWidth="1"/>
    <col min="31" max="31" width="13.28125" style="0" customWidth="1"/>
    <col min="33" max="52" width="3.28125" style="0" customWidth="1"/>
    <col min="57" max="57" width="8.00390625" style="0" customWidth="1"/>
  </cols>
  <sheetData>
    <row r="1" spans="1:57" s="98" customFormat="1" ht="12.75">
      <c r="A1" s="135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29"/>
      <c r="AB1" s="130"/>
      <c r="AC1" s="99"/>
      <c r="AD1" s="131"/>
      <c r="AE1" s="131"/>
      <c r="AF1" s="131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129"/>
      <c r="BC1" s="129"/>
      <c r="BD1" s="130"/>
      <c r="BE1" s="137"/>
    </row>
    <row r="2" spans="5:32" s="98" customFormat="1" ht="12.75">
      <c r="E2" s="36" t="str">
        <f>'2-Po'!E1</f>
        <v>INDOOR MENNEN WIERDEN 12 DECEMBER 2015</v>
      </c>
      <c r="AF2" s="36" t="str">
        <f>E2</f>
        <v>INDOOR MENNEN WIERDEN 12 DECEMBER 2015</v>
      </c>
    </row>
    <row r="3" spans="1:58" s="98" customFormat="1" ht="12.75">
      <c r="A3" s="57"/>
      <c r="P3" s="98" t="s">
        <v>26</v>
      </c>
      <c r="Z3" s="103" t="s">
        <v>27</v>
      </c>
      <c r="AA3" s="104" t="s">
        <v>28</v>
      </c>
      <c r="AB3" s="105" t="s">
        <v>29</v>
      </c>
      <c r="AE3" s="102"/>
      <c r="BA3" s="106" t="s">
        <v>27</v>
      </c>
      <c r="BB3" s="103" t="s">
        <v>28</v>
      </c>
      <c r="BC3" s="103" t="s">
        <v>27</v>
      </c>
      <c r="BD3" s="103" t="s">
        <v>29</v>
      </c>
      <c r="BE3" s="107" t="s">
        <v>38</v>
      </c>
      <c r="BF3" s="99"/>
    </row>
    <row r="4" spans="1:57" s="98" customFormat="1" ht="12.75">
      <c r="A4" s="108"/>
      <c r="B4" s="58" t="s">
        <v>135</v>
      </c>
      <c r="C4" s="109"/>
      <c r="D4" s="109"/>
      <c r="E4" s="110"/>
      <c r="F4" s="111" t="s">
        <v>31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2" t="s">
        <v>32</v>
      </c>
      <c r="AA4" s="113" t="s">
        <v>33</v>
      </c>
      <c r="AB4" s="113" t="s">
        <v>34</v>
      </c>
      <c r="AD4" s="41"/>
      <c r="AE4" s="114" t="str">
        <f>B4</f>
        <v>2-Pa</v>
      </c>
      <c r="AF4" s="110"/>
      <c r="AG4" s="111" t="s">
        <v>35</v>
      </c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5" t="s">
        <v>32</v>
      </c>
      <c r="BB4" s="112" t="s">
        <v>33</v>
      </c>
      <c r="BC4" s="112" t="s">
        <v>32</v>
      </c>
      <c r="BD4" s="112" t="s">
        <v>34</v>
      </c>
      <c r="BE4" s="57"/>
    </row>
    <row r="5" spans="1:57" s="98" customFormat="1" ht="12.75">
      <c r="A5" s="67" t="s">
        <v>36</v>
      </c>
      <c r="B5" s="50" t="s">
        <v>37</v>
      </c>
      <c r="C5" s="50"/>
      <c r="D5" s="50" t="s">
        <v>38</v>
      </c>
      <c r="E5" s="134" t="s">
        <v>97</v>
      </c>
      <c r="F5" s="116">
        <v>1</v>
      </c>
      <c r="G5" s="116">
        <v>2</v>
      </c>
      <c r="H5" s="116">
        <v>3</v>
      </c>
      <c r="I5" s="116">
        <v>4</v>
      </c>
      <c r="J5" s="116" t="s">
        <v>211</v>
      </c>
      <c r="K5" s="116" t="s">
        <v>212</v>
      </c>
      <c r="L5" s="116" t="s">
        <v>213</v>
      </c>
      <c r="M5" s="116" t="s">
        <v>214</v>
      </c>
      <c r="N5" s="116" t="s">
        <v>215</v>
      </c>
      <c r="O5" s="116">
        <v>6</v>
      </c>
      <c r="P5" s="116">
        <v>7</v>
      </c>
      <c r="Q5" s="116">
        <v>8</v>
      </c>
      <c r="R5" s="116" t="s">
        <v>216</v>
      </c>
      <c r="S5" s="116" t="s">
        <v>217</v>
      </c>
      <c r="T5" s="116" t="s">
        <v>218</v>
      </c>
      <c r="U5" s="116" t="s">
        <v>219</v>
      </c>
      <c r="V5" s="116" t="s">
        <v>220</v>
      </c>
      <c r="W5" s="116">
        <v>10</v>
      </c>
      <c r="X5" s="116">
        <v>11</v>
      </c>
      <c r="Y5" s="116">
        <v>12</v>
      </c>
      <c r="Z5" s="112" t="s">
        <v>40</v>
      </c>
      <c r="AA5" s="113" t="s">
        <v>41</v>
      </c>
      <c r="AB5" s="113" t="s">
        <v>43</v>
      </c>
      <c r="AD5" s="117" t="s">
        <v>36</v>
      </c>
      <c r="AE5" s="118" t="s">
        <v>37</v>
      </c>
      <c r="AF5" s="117" t="s">
        <v>38</v>
      </c>
      <c r="AG5" s="116">
        <v>1</v>
      </c>
      <c r="AH5" s="116">
        <v>2</v>
      </c>
      <c r="AI5" s="116">
        <v>3</v>
      </c>
      <c r="AJ5" s="116">
        <v>4</v>
      </c>
      <c r="AK5" s="116" t="s">
        <v>211</v>
      </c>
      <c r="AL5" s="116" t="s">
        <v>212</v>
      </c>
      <c r="AM5" s="116" t="s">
        <v>213</v>
      </c>
      <c r="AN5" s="116" t="s">
        <v>214</v>
      </c>
      <c r="AO5" s="116" t="s">
        <v>215</v>
      </c>
      <c r="AP5" s="116">
        <v>6</v>
      </c>
      <c r="AQ5" s="116">
        <v>7</v>
      </c>
      <c r="AR5" s="116">
        <v>8</v>
      </c>
      <c r="AS5" s="116" t="s">
        <v>216</v>
      </c>
      <c r="AT5" s="116" t="s">
        <v>217</v>
      </c>
      <c r="AU5" s="116" t="s">
        <v>218</v>
      </c>
      <c r="AV5" s="116" t="s">
        <v>219</v>
      </c>
      <c r="AW5" s="116" t="s">
        <v>220</v>
      </c>
      <c r="AX5" s="116">
        <v>10</v>
      </c>
      <c r="AY5" s="116">
        <v>11</v>
      </c>
      <c r="AZ5" s="116">
        <v>12</v>
      </c>
      <c r="BA5" s="117"/>
      <c r="BB5" s="112" t="s">
        <v>41</v>
      </c>
      <c r="BC5" s="112" t="s">
        <v>44</v>
      </c>
      <c r="BD5" s="112" t="s">
        <v>45</v>
      </c>
      <c r="BE5" s="57"/>
    </row>
    <row r="6" spans="1:57" s="98" customFormat="1" ht="12.75">
      <c r="A6" s="139">
        <v>245</v>
      </c>
      <c r="B6" s="140" t="s">
        <v>298</v>
      </c>
      <c r="C6" s="140" t="s">
        <v>104</v>
      </c>
      <c r="D6" s="140" t="s">
        <v>250</v>
      </c>
      <c r="E6" s="143" t="s">
        <v>289</v>
      </c>
      <c r="F6" s="50"/>
      <c r="G6" s="138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>
        <f aca="true" t="shared" si="0" ref="Z6:Z19">SUM(D6:Y6)</f>
        <v>0</v>
      </c>
      <c r="AA6" s="119">
        <v>126.19</v>
      </c>
      <c r="AB6" s="120">
        <f aca="true" t="shared" si="1" ref="AB6:AB25">Z6+AA6</f>
        <v>126.19</v>
      </c>
      <c r="AC6" s="50"/>
      <c r="AD6" s="121">
        <f aca="true" t="shared" si="2" ref="AD6:AD25">A6</f>
        <v>245</v>
      </c>
      <c r="AE6" s="121" t="str">
        <f aca="true" t="shared" si="3" ref="AE6:AE25">B6</f>
        <v>Kroon</v>
      </c>
      <c r="AF6" s="121" t="str">
        <f aca="true" t="shared" si="4" ref="AF6:AF25">C6</f>
        <v>Herman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>
        <f aca="true" t="shared" si="5" ref="BA6:BA25">SUM(AG6:AZ6)</f>
        <v>0</v>
      </c>
      <c r="BB6" s="119">
        <v>122.76</v>
      </c>
      <c r="BC6" s="119">
        <f aca="true" t="shared" si="6" ref="BC6:BC25">BA6+BB6</f>
        <v>122.76</v>
      </c>
      <c r="BD6" s="120">
        <f aca="true" t="shared" si="7" ref="BD6:BD25">AB6+BC6</f>
        <v>248.95</v>
      </c>
      <c r="BE6" s="136">
        <v>1</v>
      </c>
    </row>
    <row r="7" spans="1:57" s="98" customFormat="1" ht="12.75">
      <c r="A7" s="139">
        <v>34</v>
      </c>
      <c r="B7" s="140" t="s">
        <v>309</v>
      </c>
      <c r="C7" s="140" t="s">
        <v>291</v>
      </c>
      <c r="D7" s="139" t="s">
        <v>292</v>
      </c>
      <c r="E7" s="140" t="s">
        <v>135</v>
      </c>
      <c r="F7" s="50"/>
      <c r="G7" s="138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>
        <f t="shared" si="0"/>
        <v>0</v>
      </c>
      <c r="AA7" s="119">
        <v>127.05</v>
      </c>
      <c r="AB7" s="120">
        <f t="shared" si="1"/>
        <v>127.05</v>
      </c>
      <c r="AC7" s="50"/>
      <c r="AD7" s="121">
        <f t="shared" si="2"/>
        <v>34</v>
      </c>
      <c r="AE7" s="121" t="str">
        <f t="shared" si="3"/>
        <v>Sandmann (2)</v>
      </c>
      <c r="AF7" s="121" t="str">
        <f t="shared" si="4"/>
        <v>Anna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>
        <f t="shared" si="5"/>
        <v>0</v>
      </c>
      <c r="BB7" s="119">
        <v>123.71</v>
      </c>
      <c r="BC7" s="119">
        <f t="shared" si="6"/>
        <v>123.71</v>
      </c>
      <c r="BD7" s="120">
        <f t="shared" si="7"/>
        <v>250.76</v>
      </c>
      <c r="BE7" s="136">
        <v>2</v>
      </c>
    </row>
    <row r="8" spans="1:57" s="98" customFormat="1" ht="12.75">
      <c r="A8" s="139">
        <v>352</v>
      </c>
      <c r="B8" s="140" t="s">
        <v>141</v>
      </c>
      <c r="C8" s="140" t="s">
        <v>103</v>
      </c>
      <c r="D8" s="140" t="s">
        <v>179</v>
      </c>
      <c r="E8" s="140" t="s">
        <v>289</v>
      </c>
      <c r="F8" s="50"/>
      <c r="G8" s="138"/>
      <c r="H8" s="50"/>
      <c r="I8" s="50"/>
      <c r="J8" s="50"/>
      <c r="K8" s="50"/>
      <c r="L8" s="50"/>
      <c r="M8" s="50"/>
      <c r="N8" s="50"/>
      <c r="O8" s="50">
        <v>5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>
        <f t="shared" si="0"/>
        <v>5</v>
      </c>
      <c r="AA8" s="119">
        <v>128.49</v>
      </c>
      <c r="AB8" s="120">
        <f t="shared" si="1"/>
        <v>133.49</v>
      </c>
      <c r="AC8" s="50"/>
      <c r="AD8" s="121">
        <f t="shared" si="2"/>
        <v>352</v>
      </c>
      <c r="AE8" s="121" t="str">
        <f t="shared" si="3"/>
        <v>Letteboer</v>
      </c>
      <c r="AF8" s="121" t="str">
        <f t="shared" si="4"/>
        <v>Raymond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>
        <v>5</v>
      </c>
      <c r="AZ8" s="50"/>
      <c r="BA8" s="50">
        <f t="shared" si="5"/>
        <v>5</v>
      </c>
      <c r="BB8" s="119">
        <v>124.66</v>
      </c>
      <c r="BC8" s="119">
        <f t="shared" si="6"/>
        <v>129.66</v>
      </c>
      <c r="BD8" s="120">
        <f t="shared" si="7"/>
        <v>263.15</v>
      </c>
      <c r="BE8" s="136">
        <v>3</v>
      </c>
    </row>
    <row r="9" spans="1:57" s="98" customFormat="1" ht="12.75">
      <c r="A9" s="139">
        <v>104</v>
      </c>
      <c r="B9" s="140" t="s">
        <v>308</v>
      </c>
      <c r="C9" s="140" t="s">
        <v>194</v>
      </c>
      <c r="D9" s="140" t="s">
        <v>75</v>
      </c>
      <c r="E9" s="140" t="s">
        <v>289</v>
      </c>
      <c r="F9" s="50"/>
      <c r="G9" s="138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>
        <f t="shared" si="0"/>
        <v>0</v>
      </c>
      <c r="AA9" s="119">
        <v>136.79</v>
      </c>
      <c r="AB9" s="120">
        <f t="shared" si="1"/>
        <v>136.79</v>
      </c>
      <c r="AC9" s="50"/>
      <c r="AD9" s="121">
        <f t="shared" si="2"/>
        <v>104</v>
      </c>
      <c r="AE9" s="121" t="str">
        <f t="shared" si="3"/>
        <v>Engbers (3)</v>
      </c>
      <c r="AF9" s="121" t="str">
        <f t="shared" si="4"/>
        <v>Alfons</v>
      </c>
      <c r="AG9" s="50"/>
      <c r="AH9" s="50"/>
      <c r="AI9" s="50">
        <v>5</v>
      </c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>
        <v>5</v>
      </c>
      <c r="AZ9" s="50"/>
      <c r="BA9" s="50">
        <f t="shared" si="5"/>
        <v>10</v>
      </c>
      <c r="BB9" s="119">
        <v>122.96</v>
      </c>
      <c r="BC9" s="119">
        <f t="shared" si="6"/>
        <v>132.95999999999998</v>
      </c>
      <c r="BD9" s="120">
        <f t="shared" si="7"/>
        <v>269.75</v>
      </c>
      <c r="BE9" s="136">
        <v>4</v>
      </c>
    </row>
    <row r="10" spans="1:57" s="98" customFormat="1" ht="12.75">
      <c r="A10" s="139">
        <v>1493</v>
      </c>
      <c r="B10" s="140" t="s">
        <v>297</v>
      </c>
      <c r="C10" s="140" t="s">
        <v>118</v>
      </c>
      <c r="D10" s="140" t="s">
        <v>54</v>
      </c>
      <c r="E10" s="140" t="s">
        <v>289</v>
      </c>
      <c r="F10" s="50"/>
      <c r="G10" s="138"/>
      <c r="H10" s="50"/>
      <c r="I10" s="50"/>
      <c r="J10" s="50"/>
      <c r="K10" s="50"/>
      <c r="L10" s="50"/>
      <c r="M10" s="50"/>
      <c r="N10" s="50"/>
      <c r="O10" s="50">
        <v>5</v>
      </c>
      <c r="P10" s="50"/>
      <c r="Q10" s="50"/>
      <c r="R10" s="50"/>
      <c r="S10" s="50"/>
      <c r="T10" s="50"/>
      <c r="U10" s="50"/>
      <c r="V10" s="50"/>
      <c r="W10" s="50"/>
      <c r="X10" s="50"/>
      <c r="Y10" s="50">
        <v>5</v>
      </c>
      <c r="Z10" s="50">
        <f t="shared" si="0"/>
        <v>10</v>
      </c>
      <c r="AA10" s="119">
        <v>141.32</v>
      </c>
      <c r="AB10" s="120">
        <f t="shared" si="1"/>
        <v>151.32</v>
      </c>
      <c r="AC10" s="50"/>
      <c r="AD10" s="121">
        <f t="shared" si="2"/>
        <v>1493</v>
      </c>
      <c r="AE10" s="121" t="str">
        <f t="shared" si="3"/>
        <v>Höfkes</v>
      </c>
      <c r="AF10" s="121" t="str">
        <f t="shared" si="4"/>
        <v>Renate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>
        <f t="shared" si="5"/>
        <v>0</v>
      </c>
      <c r="BB10" s="119">
        <v>123.63</v>
      </c>
      <c r="BC10" s="119">
        <f t="shared" si="6"/>
        <v>123.63</v>
      </c>
      <c r="BD10" s="120">
        <f t="shared" si="7"/>
        <v>274.95</v>
      </c>
      <c r="BE10" s="136">
        <v>5</v>
      </c>
    </row>
    <row r="11" spans="1:57" s="98" customFormat="1" ht="12.75">
      <c r="A11" s="139">
        <v>702</v>
      </c>
      <c r="B11" s="139" t="s">
        <v>176</v>
      </c>
      <c r="C11" s="139" t="s">
        <v>293</v>
      </c>
      <c r="D11" s="139" t="s">
        <v>263</v>
      </c>
      <c r="E11" s="140" t="s">
        <v>289</v>
      </c>
      <c r="F11" s="50"/>
      <c r="G11" s="138"/>
      <c r="H11" s="50">
        <v>5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>
        <f t="shared" si="0"/>
        <v>5</v>
      </c>
      <c r="AA11" s="119">
        <v>138.67</v>
      </c>
      <c r="AB11" s="120">
        <f t="shared" si="1"/>
        <v>143.67</v>
      </c>
      <c r="AC11" s="50"/>
      <c r="AD11" s="121">
        <f t="shared" si="2"/>
        <v>702</v>
      </c>
      <c r="AE11" s="121" t="str">
        <f t="shared" si="3"/>
        <v>Dijkhof</v>
      </c>
      <c r="AF11" s="121" t="str">
        <f t="shared" si="4"/>
        <v>Tonnie</v>
      </c>
      <c r="AG11" s="50"/>
      <c r="AH11" s="50"/>
      <c r="AI11" s="50"/>
      <c r="AJ11" s="50"/>
      <c r="AK11" s="50"/>
      <c r="AL11" s="50"/>
      <c r="AM11" s="50"/>
      <c r="AN11" s="50"/>
      <c r="AO11" s="50">
        <v>5</v>
      </c>
      <c r="AP11" s="50"/>
      <c r="AQ11" s="50"/>
      <c r="AR11" s="50"/>
      <c r="AS11" s="50"/>
      <c r="AT11" s="50">
        <v>5</v>
      </c>
      <c r="AU11" s="50"/>
      <c r="AV11" s="50"/>
      <c r="AW11" s="50"/>
      <c r="AX11" s="50"/>
      <c r="AY11" s="50"/>
      <c r="AZ11" s="50"/>
      <c r="BA11" s="50">
        <f t="shared" si="5"/>
        <v>10</v>
      </c>
      <c r="BB11" s="119">
        <v>132.26</v>
      </c>
      <c r="BC11" s="119">
        <f t="shared" si="6"/>
        <v>142.26</v>
      </c>
      <c r="BD11" s="120">
        <f t="shared" si="7"/>
        <v>285.92999999999995</v>
      </c>
      <c r="BE11" s="137">
        <v>6</v>
      </c>
    </row>
    <row r="12" spans="1:57" s="98" customFormat="1" ht="12.75">
      <c r="A12" s="139">
        <v>36</v>
      </c>
      <c r="B12" s="140" t="s">
        <v>108</v>
      </c>
      <c r="C12" s="139" t="s">
        <v>115</v>
      </c>
      <c r="D12" s="140" t="s">
        <v>247</v>
      </c>
      <c r="E12" s="143" t="s">
        <v>135</v>
      </c>
      <c r="F12" s="50"/>
      <c r="G12" s="138"/>
      <c r="H12" s="50">
        <v>5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>
        <f t="shared" si="0"/>
        <v>5</v>
      </c>
      <c r="AA12" s="119">
        <v>138.22</v>
      </c>
      <c r="AB12" s="120">
        <f t="shared" si="1"/>
        <v>143.22</v>
      </c>
      <c r="AC12" s="50"/>
      <c r="AD12" s="121">
        <f t="shared" si="2"/>
        <v>36</v>
      </c>
      <c r="AE12" s="121" t="str">
        <f t="shared" si="3"/>
        <v>Eichhorn</v>
      </c>
      <c r="AF12" s="121" t="str">
        <f t="shared" si="4"/>
        <v>Andreas</v>
      </c>
      <c r="AG12" s="50"/>
      <c r="AH12" s="50">
        <v>5</v>
      </c>
      <c r="AI12" s="50"/>
      <c r="AJ12" s="50"/>
      <c r="AK12" s="50"/>
      <c r="AL12" s="50"/>
      <c r="AM12" s="50"/>
      <c r="AN12" s="50"/>
      <c r="AO12" s="50"/>
      <c r="AP12" s="50">
        <v>5</v>
      </c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>
        <f t="shared" si="5"/>
        <v>10</v>
      </c>
      <c r="BB12" s="119">
        <v>135.18</v>
      </c>
      <c r="BC12" s="119">
        <f t="shared" si="6"/>
        <v>145.18</v>
      </c>
      <c r="BD12" s="120">
        <f t="shared" si="7"/>
        <v>288.4</v>
      </c>
      <c r="BE12" s="132">
        <v>7</v>
      </c>
    </row>
    <row r="13" spans="1:57" s="98" customFormat="1" ht="12.75">
      <c r="A13" s="139">
        <v>38</v>
      </c>
      <c r="B13" s="140" t="s">
        <v>294</v>
      </c>
      <c r="C13" s="140" t="s">
        <v>305</v>
      </c>
      <c r="D13" s="140" t="s">
        <v>350</v>
      </c>
      <c r="E13" s="140" t="s">
        <v>135</v>
      </c>
      <c r="F13" s="50"/>
      <c r="G13" s="138">
        <v>5</v>
      </c>
      <c r="H13" s="50"/>
      <c r="I13" s="50"/>
      <c r="J13" s="50"/>
      <c r="K13" s="50"/>
      <c r="L13" s="50"/>
      <c r="M13" s="50"/>
      <c r="N13" s="50"/>
      <c r="O13" s="50">
        <v>5</v>
      </c>
      <c r="P13" s="50"/>
      <c r="Q13" s="50"/>
      <c r="R13" s="50"/>
      <c r="S13" s="50">
        <v>5</v>
      </c>
      <c r="T13" s="50"/>
      <c r="U13" s="50"/>
      <c r="V13" s="50"/>
      <c r="W13" s="50"/>
      <c r="X13" s="50"/>
      <c r="Y13" s="50"/>
      <c r="Z13" s="50">
        <f t="shared" si="0"/>
        <v>15</v>
      </c>
      <c r="AA13" s="119">
        <v>132.87</v>
      </c>
      <c r="AB13" s="120">
        <f t="shared" si="1"/>
        <v>147.87</v>
      </c>
      <c r="AC13" s="50"/>
      <c r="AD13" s="121">
        <f t="shared" si="2"/>
        <v>38</v>
      </c>
      <c r="AE13" s="121" t="str">
        <f t="shared" si="3"/>
        <v>Zwiers</v>
      </c>
      <c r="AF13" s="121" t="str">
        <f t="shared" si="4"/>
        <v>Jorg</v>
      </c>
      <c r="AG13" s="50"/>
      <c r="AH13" s="50"/>
      <c r="AI13" s="50">
        <v>5</v>
      </c>
      <c r="AJ13" s="50"/>
      <c r="AK13" s="50"/>
      <c r="AL13" s="50"/>
      <c r="AM13" s="50"/>
      <c r="AN13" s="50"/>
      <c r="AO13" s="50"/>
      <c r="AP13" s="50"/>
      <c r="AQ13" s="50"/>
      <c r="AR13" s="50">
        <v>5</v>
      </c>
      <c r="AS13" s="50"/>
      <c r="AT13" s="50"/>
      <c r="AU13" s="50"/>
      <c r="AV13" s="50"/>
      <c r="AW13" s="50"/>
      <c r="AX13" s="50"/>
      <c r="AY13" s="50"/>
      <c r="AZ13" s="50"/>
      <c r="BA13" s="50">
        <f t="shared" si="5"/>
        <v>10</v>
      </c>
      <c r="BB13" s="119">
        <v>135.22</v>
      </c>
      <c r="BC13" s="119">
        <f t="shared" si="6"/>
        <v>145.22</v>
      </c>
      <c r="BD13" s="120">
        <f t="shared" si="7"/>
        <v>293.09000000000003</v>
      </c>
      <c r="BE13" s="132">
        <v>8</v>
      </c>
    </row>
    <row r="14" spans="1:57" s="98" customFormat="1" ht="12.75">
      <c r="A14" s="139">
        <v>590</v>
      </c>
      <c r="B14" s="140" t="s">
        <v>113</v>
      </c>
      <c r="C14" s="140" t="s">
        <v>104</v>
      </c>
      <c r="D14" s="140" t="s">
        <v>25</v>
      </c>
      <c r="E14" s="140" t="s">
        <v>289</v>
      </c>
      <c r="F14" s="50"/>
      <c r="G14" s="138"/>
      <c r="H14" s="50"/>
      <c r="I14" s="50"/>
      <c r="J14" s="50"/>
      <c r="K14" s="50"/>
      <c r="L14" s="50"/>
      <c r="M14" s="50"/>
      <c r="N14" s="50"/>
      <c r="O14" s="50"/>
      <c r="P14" s="50"/>
      <c r="Q14" s="50">
        <v>5</v>
      </c>
      <c r="R14" s="50"/>
      <c r="S14" s="50"/>
      <c r="T14" s="50"/>
      <c r="U14" s="50"/>
      <c r="V14" s="50"/>
      <c r="W14" s="50"/>
      <c r="X14" s="50"/>
      <c r="Y14" s="50"/>
      <c r="Z14" s="50">
        <f t="shared" si="0"/>
        <v>5</v>
      </c>
      <c r="AA14" s="119">
        <v>139.47</v>
      </c>
      <c r="AB14" s="120">
        <f t="shared" si="1"/>
        <v>144.47</v>
      </c>
      <c r="AC14" s="50"/>
      <c r="AD14" s="121">
        <f t="shared" si="2"/>
        <v>590</v>
      </c>
      <c r="AE14" s="121" t="str">
        <f t="shared" si="3"/>
        <v>Harmsel, ter</v>
      </c>
      <c r="AF14" s="121" t="str">
        <f t="shared" si="4"/>
        <v>Herman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>
        <v>5</v>
      </c>
      <c r="AR14" s="50"/>
      <c r="AS14" s="50"/>
      <c r="AT14" s="50"/>
      <c r="AU14" s="50"/>
      <c r="AV14" s="50">
        <v>5</v>
      </c>
      <c r="AW14" s="50"/>
      <c r="AX14" s="50"/>
      <c r="AY14" s="50"/>
      <c r="AZ14" s="50"/>
      <c r="BA14" s="50">
        <f t="shared" si="5"/>
        <v>10</v>
      </c>
      <c r="BB14" s="119">
        <v>139.7</v>
      </c>
      <c r="BC14" s="119">
        <f t="shared" si="6"/>
        <v>149.7</v>
      </c>
      <c r="BD14" s="120">
        <f t="shared" si="7"/>
        <v>294.16999999999996</v>
      </c>
      <c r="BE14" s="132">
        <v>9</v>
      </c>
    </row>
    <row r="15" spans="1:57" s="98" customFormat="1" ht="12.75">
      <c r="A15" s="139">
        <v>3666</v>
      </c>
      <c r="B15" s="140" t="s">
        <v>176</v>
      </c>
      <c r="C15" s="140" t="s">
        <v>177</v>
      </c>
      <c r="D15" s="140" t="s">
        <v>263</v>
      </c>
      <c r="E15" s="140" t="s">
        <v>289</v>
      </c>
      <c r="F15" s="50"/>
      <c r="G15" s="138">
        <v>5</v>
      </c>
      <c r="H15" s="50">
        <v>5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>
        <v>5</v>
      </c>
      <c r="Z15" s="50">
        <f t="shared" si="0"/>
        <v>15</v>
      </c>
      <c r="AA15" s="119">
        <v>133.4</v>
      </c>
      <c r="AB15" s="120">
        <f t="shared" si="1"/>
        <v>148.4</v>
      </c>
      <c r="AC15" s="50"/>
      <c r="AD15" s="121">
        <f t="shared" si="2"/>
        <v>3666</v>
      </c>
      <c r="AE15" s="121" t="str">
        <f t="shared" si="3"/>
        <v>Dijkhof</v>
      </c>
      <c r="AF15" s="121" t="str">
        <f t="shared" si="4"/>
        <v>Jelle</v>
      </c>
      <c r="AG15" s="50"/>
      <c r="AH15" s="50"/>
      <c r="AI15" s="50">
        <v>5</v>
      </c>
      <c r="AJ15" s="50">
        <v>5</v>
      </c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>
        <v>5</v>
      </c>
      <c r="AY15" s="50"/>
      <c r="AZ15" s="50"/>
      <c r="BA15" s="50">
        <f t="shared" si="5"/>
        <v>15</v>
      </c>
      <c r="BB15" s="119">
        <v>149.38</v>
      </c>
      <c r="BC15" s="119">
        <f t="shared" si="6"/>
        <v>164.38</v>
      </c>
      <c r="BD15" s="120">
        <f t="shared" si="7"/>
        <v>312.78</v>
      </c>
      <c r="BE15" s="137">
        <v>10</v>
      </c>
    </row>
    <row r="16" spans="1:57" s="98" customFormat="1" ht="12.75">
      <c r="A16" s="139">
        <v>34</v>
      </c>
      <c r="B16" s="140" t="s">
        <v>301</v>
      </c>
      <c r="C16" s="140" t="s">
        <v>291</v>
      </c>
      <c r="D16" s="139" t="s">
        <v>292</v>
      </c>
      <c r="E16" s="140" t="s">
        <v>135</v>
      </c>
      <c r="F16" s="50"/>
      <c r="G16" s="138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>
        <f t="shared" si="0"/>
        <v>0</v>
      </c>
      <c r="AA16" s="119">
        <v>163.73</v>
      </c>
      <c r="AB16" s="120">
        <f t="shared" si="1"/>
        <v>163.73</v>
      </c>
      <c r="AC16" s="50"/>
      <c r="AD16" s="121">
        <f t="shared" si="2"/>
        <v>34</v>
      </c>
      <c r="AE16" s="121" t="str">
        <f t="shared" si="3"/>
        <v>Sandmann (1)</v>
      </c>
      <c r="AF16" s="121" t="str">
        <f t="shared" si="4"/>
        <v>Anna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>
        <f t="shared" si="5"/>
        <v>0</v>
      </c>
      <c r="BB16" s="119">
        <v>149.22</v>
      </c>
      <c r="BC16" s="119">
        <f t="shared" si="6"/>
        <v>149.22</v>
      </c>
      <c r="BD16" s="120">
        <f t="shared" si="7"/>
        <v>312.95</v>
      </c>
      <c r="BE16" s="132">
        <v>11</v>
      </c>
    </row>
    <row r="17" spans="1:57" s="98" customFormat="1" ht="12.75">
      <c r="A17" s="139">
        <v>104</v>
      </c>
      <c r="B17" s="140" t="s">
        <v>307</v>
      </c>
      <c r="C17" s="140" t="s">
        <v>194</v>
      </c>
      <c r="D17" s="140" t="s">
        <v>75</v>
      </c>
      <c r="E17" s="140" t="s">
        <v>289</v>
      </c>
      <c r="F17" s="50"/>
      <c r="G17" s="138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>
        <f t="shared" si="0"/>
        <v>0</v>
      </c>
      <c r="AA17" s="119">
        <v>154.59</v>
      </c>
      <c r="AB17" s="120">
        <f t="shared" si="1"/>
        <v>154.59</v>
      </c>
      <c r="AC17" s="50"/>
      <c r="AD17" s="121">
        <f t="shared" si="2"/>
        <v>104</v>
      </c>
      <c r="AE17" s="121" t="str">
        <f t="shared" si="3"/>
        <v>Engbers (2)</v>
      </c>
      <c r="AF17" s="121" t="str">
        <f t="shared" si="4"/>
        <v>Alfons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>
        <v>5</v>
      </c>
      <c r="AR17" s="50"/>
      <c r="AS17" s="50"/>
      <c r="AT17" s="50"/>
      <c r="AU17" s="50"/>
      <c r="AV17" s="50"/>
      <c r="AW17" s="50"/>
      <c r="AX17" s="50"/>
      <c r="AY17" s="50"/>
      <c r="AZ17" s="50"/>
      <c r="BA17" s="50">
        <f t="shared" si="5"/>
        <v>5</v>
      </c>
      <c r="BB17" s="119">
        <v>157.97</v>
      </c>
      <c r="BC17" s="119">
        <f t="shared" si="6"/>
        <v>162.97</v>
      </c>
      <c r="BD17" s="120">
        <f t="shared" si="7"/>
        <v>317.56</v>
      </c>
      <c r="BE17" s="137">
        <v>12</v>
      </c>
    </row>
    <row r="18" spans="1:57" s="98" customFormat="1" ht="12.75">
      <c r="A18" s="139">
        <v>685</v>
      </c>
      <c r="B18" s="140" t="s">
        <v>299</v>
      </c>
      <c r="C18" s="140" t="s">
        <v>300</v>
      </c>
      <c r="D18" s="140" t="s">
        <v>50</v>
      </c>
      <c r="E18" s="140" t="s">
        <v>289</v>
      </c>
      <c r="F18" s="50"/>
      <c r="G18" s="138"/>
      <c r="H18" s="50">
        <v>5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>
        <v>5</v>
      </c>
      <c r="X18" s="50"/>
      <c r="Y18" s="50">
        <v>5</v>
      </c>
      <c r="Z18" s="50">
        <f t="shared" si="0"/>
        <v>15</v>
      </c>
      <c r="AA18" s="119">
        <v>166.3</v>
      </c>
      <c r="AB18" s="120">
        <f t="shared" si="1"/>
        <v>181.3</v>
      </c>
      <c r="AC18" s="50"/>
      <c r="AD18" s="121">
        <f t="shared" si="2"/>
        <v>685</v>
      </c>
      <c r="AE18" s="121" t="str">
        <f t="shared" si="3"/>
        <v>Stegeman</v>
      </c>
      <c r="AF18" s="121" t="str">
        <f t="shared" si="4"/>
        <v>Bjorn</v>
      </c>
      <c r="AG18" s="50"/>
      <c r="AH18" s="50"/>
      <c r="AI18" s="50"/>
      <c r="AJ18" s="50"/>
      <c r="AK18" s="50"/>
      <c r="AL18" s="50"/>
      <c r="AM18" s="50"/>
      <c r="AN18" s="50"/>
      <c r="AO18" s="50"/>
      <c r="AP18" s="50">
        <v>5</v>
      </c>
      <c r="AQ18" s="50">
        <v>5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>
        <f t="shared" si="5"/>
        <v>10</v>
      </c>
      <c r="BB18" s="119">
        <v>136.29</v>
      </c>
      <c r="BC18" s="119">
        <f t="shared" si="6"/>
        <v>146.29</v>
      </c>
      <c r="BD18" s="120">
        <f t="shared" si="7"/>
        <v>327.59000000000003</v>
      </c>
      <c r="BE18" s="132">
        <v>13</v>
      </c>
    </row>
    <row r="19" spans="1:57" s="98" customFormat="1" ht="12.75">
      <c r="A19" s="139">
        <v>846</v>
      </c>
      <c r="B19" s="139" t="s">
        <v>113</v>
      </c>
      <c r="C19" s="139" t="s">
        <v>180</v>
      </c>
      <c r="D19" s="139" t="s">
        <v>25</v>
      </c>
      <c r="E19" s="140" t="s">
        <v>289</v>
      </c>
      <c r="F19" s="50"/>
      <c r="G19" s="138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>
        <f t="shared" si="0"/>
        <v>0</v>
      </c>
      <c r="AA19" s="119">
        <v>186.83</v>
      </c>
      <c r="AB19" s="120">
        <f t="shared" si="1"/>
        <v>186.83</v>
      </c>
      <c r="AC19" s="50"/>
      <c r="AD19" s="121">
        <f t="shared" si="2"/>
        <v>846</v>
      </c>
      <c r="AE19" s="121" t="str">
        <f t="shared" si="3"/>
        <v>Harmsel, ter</v>
      </c>
      <c r="AF19" s="121" t="str">
        <f t="shared" si="4"/>
        <v>Antonie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>
        <f t="shared" si="5"/>
        <v>0</v>
      </c>
      <c r="BB19" s="119">
        <v>175.83</v>
      </c>
      <c r="BC19" s="119">
        <f t="shared" si="6"/>
        <v>175.83</v>
      </c>
      <c r="BD19" s="120">
        <f t="shared" si="7"/>
        <v>362.66</v>
      </c>
      <c r="BE19" s="137">
        <v>14</v>
      </c>
    </row>
    <row r="20" spans="1:57" ht="12.75">
      <c r="A20" s="139">
        <v>104</v>
      </c>
      <c r="B20" s="140" t="s">
        <v>290</v>
      </c>
      <c r="C20" s="140" t="s">
        <v>194</v>
      </c>
      <c r="D20" s="142" t="s">
        <v>75</v>
      </c>
      <c r="E20" s="140" t="s">
        <v>289</v>
      </c>
      <c r="F20" s="50"/>
      <c r="G20" s="138"/>
      <c r="H20" s="50"/>
      <c r="I20" s="50"/>
      <c r="J20" s="50"/>
      <c r="K20" s="50">
        <v>5</v>
      </c>
      <c r="L20" s="50"/>
      <c r="M20" s="50"/>
      <c r="N20" s="50"/>
      <c r="O20" s="50">
        <v>5</v>
      </c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>
        <f>SUM(F20:Y20)</f>
        <v>10</v>
      </c>
      <c r="AA20" s="119">
        <v>184.4</v>
      </c>
      <c r="AB20" s="120">
        <f t="shared" si="1"/>
        <v>194.4</v>
      </c>
      <c r="AC20" s="50"/>
      <c r="AD20" s="121">
        <f t="shared" si="2"/>
        <v>104</v>
      </c>
      <c r="AE20" s="121" t="str">
        <f t="shared" si="3"/>
        <v>Engbers (1)</v>
      </c>
      <c r="AF20" s="121" t="str">
        <f t="shared" si="4"/>
        <v>Alfons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>
        <v>5</v>
      </c>
      <c r="AS20" s="50"/>
      <c r="AT20" s="50"/>
      <c r="AU20" s="50"/>
      <c r="AV20" s="50"/>
      <c r="AW20" s="50"/>
      <c r="AX20" s="50"/>
      <c r="AY20" s="50"/>
      <c r="AZ20" s="50"/>
      <c r="BA20" s="50">
        <f t="shared" si="5"/>
        <v>5</v>
      </c>
      <c r="BB20" s="119">
        <v>179.14</v>
      </c>
      <c r="BC20" s="119">
        <f t="shared" si="6"/>
        <v>184.14</v>
      </c>
      <c r="BD20" s="120">
        <f t="shared" si="7"/>
        <v>378.53999999999996</v>
      </c>
      <c r="BE20" s="132">
        <v>15</v>
      </c>
    </row>
    <row r="21" spans="1:57" ht="12.75">
      <c r="A21" s="139">
        <v>43</v>
      </c>
      <c r="B21" s="139" t="s">
        <v>113</v>
      </c>
      <c r="C21" s="139" t="s">
        <v>306</v>
      </c>
      <c r="D21" s="139" t="s">
        <v>25</v>
      </c>
      <c r="E21" s="139" t="s">
        <v>289</v>
      </c>
      <c r="F21" s="50"/>
      <c r="G21" s="138">
        <v>5</v>
      </c>
      <c r="H21" s="50"/>
      <c r="I21" s="50"/>
      <c r="J21" s="50"/>
      <c r="K21" s="50"/>
      <c r="L21" s="50"/>
      <c r="M21" s="50"/>
      <c r="N21" s="50"/>
      <c r="O21" s="50"/>
      <c r="P21" s="50"/>
      <c r="Q21" s="50">
        <v>5</v>
      </c>
      <c r="R21" s="50"/>
      <c r="S21" s="50"/>
      <c r="T21" s="50"/>
      <c r="U21" s="50"/>
      <c r="V21" s="50"/>
      <c r="W21" s="50"/>
      <c r="X21" s="50"/>
      <c r="Y21" s="50">
        <v>5</v>
      </c>
      <c r="Z21" s="50">
        <f>SUM(D21:Y21)</f>
        <v>15</v>
      </c>
      <c r="AA21" s="119">
        <v>156.18</v>
      </c>
      <c r="AB21" s="120">
        <f t="shared" si="1"/>
        <v>171.18</v>
      </c>
      <c r="AC21" s="50"/>
      <c r="AD21" s="121">
        <f t="shared" si="2"/>
        <v>43</v>
      </c>
      <c r="AE21" s="121" t="str">
        <f t="shared" si="3"/>
        <v>Harmsel, ter</v>
      </c>
      <c r="AF21" s="121" t="str">
        <f t="shared" si="4"/>
        <v>Jurgen</v>
      </c>
      <c r="AG21" s="50"/>
      <c r="AH21" s="50">
        <v>5</v>
      </c>
      <c r="AI21" s="50">
        <v>5</v>
      </c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>
        <v>5</v>
      </c>
      <c r="AZ21" s="50">
        <v>20</v>
      </c>
      <c r="BA21" s="50">
        <f t="shared" si="5"/>
        <v>35</v>
      </c>
      <c r="BB21" s="119">
        <v>173.91</v>
      </c>
      <c r="BC21" s="119">
        <f t="shared" si="6"/>
        <v>208.91</v>
      </c>
      <c r="BD21" s="120">
        <f t="shared" si="7"/>
        <v>380.09000000000003</v>
      </c>
      <c r="BE21" s="137">
        <v>16</v>
      </c>
    </row>
    <row r="22" spans="1:57" ht="12.75">
      <c r="A22" s="140">
        <v>35</v>
      </c>
      <c r="B22" s="140" t="s">
        <v>294</v>
      </c>
      <c r="C22" s="140" t="s">
        <v>295</v>
      </c>
      <c r="D22" s="140" t="s">
        <v>296</v>
      </c>
      <c r="E22" s="140" t="s">
        <v>135</v>
      </c>
      <c r="F22" s="50"/>
      <c r="G22" s="138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>
        <f>SUM(D22:Y22)</f>
        <v>0</v>
      </c>
      <c r="AA22" s="119">
        <v>193.85</v>
      </c>
      <c r="AB22" s="120">
        <f t="shared" si="1"/>
        <v>193.85</v>
      </c>
      <c r="AC22" s="50"/>
      <c r="AD22" s="121">
        <f t="shared" si="2"/>
        <v>35</v>
      </c>
      <c r="AE22" s="121" t="str">
        <f t="shared" si="3"/>
        <v>Zwiers</v>
      </c>
      <c r="AF22" s="121" t="str">
        <f t="shared" si="4"/>
        <v>Hermann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>
        <f t="shared" si="5"/>
        <v>0</v>
      </c>
      <c r="BB22" s="119">
        <v>191.45</v>
      </c>
      <c r="BC22" s="119">
        <f t="shared" si="6"/>
        <v>191.45</v>
      </c>
      <c r="BD22" s="120">
        <f t="shared" si="7"/>
        <v>385.29999999999995</v>
      </c>
      <c r="BE22" s="132">
        <v>17</v>
      </c>
    </row>
    <row r="23" spans="1:57" ht="12.75">
      <c r="A23" s="139">
        <v>3286</v>
      </c>
      <c r="B23" s="140" t="s">
        <v>178</v>
      </c>
      <c r="C23" s="139" t="s">
        <v>143</v>
      </c>
      <c r="D23" s="140" t="s">
        <v>20</v>
      </c>
      <c r="E23" s="140" t="s">
        <v>289</v>
      </c>
      <c r="F23" s="50"/>
      <c r="G23" s="138"/>
      <c r="H23" s="50"/>
      <c r="I23" s="50"/>
      <c r="J23" s="50"/>
      <c r="K23" s="50"/>
      <c r="L23" s="50"/>
      <c r="M23" s="50"/>
      <c r="N23" s="50"/>
      <c r="O23" s="50"/>
      <c r="P23" s="50"/>
      <c r="Q23" s="50" t="s">
        <v>343</v>
      </c>
      <c r="R23" s="50"/>
      <c r="S23" s="50"/>
      <c r="T23" s="50"/>
      <c r="U23" s="50"/>
      <c r="V23" s="50"/>
      <c r="W23" s="50"/>
      <c r="X23" s="50"/>
      <c r="Y23" s="50"/>
      <c r="Z23" s="50">
        <f>SUM(D23:Y23)</f>
        <v>0</v>
      </c>
      <c r="AA23" s="119">
        <v>999</v>
      </c>
      <c r="AB23" s="120">
        <f t="shared" si="1"/>
        <v>999</v>
      </c>
      <c r="AC23" s="50"/>
      <c r="AD23" s="121">
        <f t="shared" si="2"/>
        <v>3286</v>
      </c>
      <c r="AE23" s="121" t="str">
        <f t="shared" si="3"/>
        <v>Spit</v>
      </c>
      <c r="AF23" s="121" t="str">
        <f t="shared" si="4"/>
        <v>Theo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>
        <v>5</v>
      </c>
      <c r="AZ23" s="50"/>
      <c r="BA23" s="50">
        <f t="shared" si="5"/>
        <v>5</v>
      </c>
      <c r="BB23" s="119">
        <v>139.16</v>
      </c>
      <c r="BC23" s="119">
        <f t="shared" si="6"/>
        <v>144.16</v>
      </c>
      <c r="BD23" s="120">
        <f t="shared" si="7"/>
        <v>1143.16</v>
      </c>
      <c r="BE23" s="137">
        <v>18</v>
      </c>
    </row>
    <row r="24" spans="1:57" ht="12.75">
      <c r="A24" s="139">
        <v>37</v>
      </c>
      <c r="B24" s="140" t="s">
        <v>302</v>
      </c>
      <c r="C24" s="140" t="s">
        <v>303</v>
      </c>
      <c r="D24" s="140" t="s">
        <v>304</v>
      </c>
      <c r="E24" s="143" t="s">
        <v>135</v>
      </c>
      <c r="F24" s="50"/>
      <c r="G24" s="138"/>
      <c r="H24" s="50"/>
      <c r="I24" s="50"/>
      <c r="J24" s="50"/>
      <c r="K24" s="50"/>
      <c r="L24" s="50"/>
      <c r="M24" s="50"/>
      <c r="N24" s="50"/>
      <c r="O24" s="50"/>
      <c r="P24" s="50"/>
      <c r="Q24" s="50" t="s">
        <v>343</v>
      </c>
      <c r="R24" s="50"/>
      <c r="S24" s="50"/>
      <c r="T24" s="50"/>
      <c r="U24" s="50"/>
      <c r="V24" s="50"/>
      <c r="W24" s="50"/>
      <c r="X24" s="50"/>
      <c r="Y24" s="50"/>
      <c r="Z24" s="50">
        <f>SUM(D24:Y24)</f>
        <v>0</v>
      </c>
      <c r="AA24" s="119">
        <v>999</v>
      </c>
      <c r="AB24" s="120">
        <f t="shared" si="1"/>
        <v>999</v>
      </c>
      <c r="AC24" s="50"/>
      <c r="AD24" s="121">
        <f t="shared" si="2"/>
        <v>37</v>
      </c>
      <c r="AE24" s="121" t="str">
        <f t="shared" si="3"/>
        <v>Bitting</v>
      </c>
      <c r="AF24" s="121" t="str">
        <f t="shared" si="4"/>
        <v>Bernd</v>
      </c>
      <c r="AG24" s="50"/>
      <c r="AH24" s="50"/>
      <c r="AI24" s="50"/>
      <c r="AJ24" s="50"/>
      <c r="AK24" s="50">
        <v>5</v>
      </c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>
        <f t="shared" si="5"/>
        <v>5</v>
      </c>
      <c r="BB24" s="119">
        <v>147.44</v>
      </c>
      <c r="BC24" s="119">
        <f t="shared" si="6"/>
        <v>152.44</v>
      </c>
      <c r="BD24" s="120">
        <f t="shared" si="7"/>
        <v>1151.44</v>
      </c>
      <c r="BE24" s="132">
        <v>19</v>
      </c>
    </row>
    <row r="25" spans="1:57" ht="12.75">
      <c r="A25" s="139">
        <v>191</v>
      </c>
      <c r="B25" s="140" t="s">
        <v>297</v>
      </c>
      <c r="C25" s="140" t="s">
        <v>143</v>
      </c>
      <c r="D25" s="140" t="s">
        <v>54</v>
      </c>
      <c r="E25" s="140" t="s">
        <v>289</v>
      </c>
      <c r="F25" s="50"/>
      <c r="G25" s="138"/>
      <c r="H25" s="50"/>
      <c r="I25" s="50"/>
      <c r="J25" s="50"/>
      <c r="K25" s="50"/>
      <c r="L25" s="50"/>
      <c r="M25" s="50"/>
      <c r="N25" s="50"/>
      <c r="O25" s="50">
        <v>5</v>
      </c>
      <c r="P25" s="50">
        <v>5</v>
      </c>
      <c r="Q25" s="50"/>
      <c r="R25" s="50"/>
      <c r="S25" s="50"/>
      <c r="T25" s="50"/>
      <c r="U25" s="50"/>
      <c r="V25" s="50"/>
      <c r="W25" s="50"/>
      <c r="X25" s="50"/>
      <c r="Y25" s="50"/>
      <c r="Z25" s="50">
        <f>SUM(D25:Y25)</f>
        <v>10</v>
      </c>
      <c r="AA25" s="119">
        <v>140.9</v>
      </c>
      <c r="AB25" s="120">
        <f t="shared" si="1"/>
        <v>150.9</v>
      </c>
      <c r="AC25" s="50"/>
      <c r="AD25" s="121">
        <f t="shared" si="2"/>
        <v>191</v>
      </c>
      <c r="AE25" s="121" t="str">
        <f t="shared" si="3"/>
        <v>Höfkes</v>
      </c>
      <c r="AF25" s="121" t="str">
        <f t="shared" si="4"/>
        <v>Theo</v>
      </c>
      <c r="AG25" s="50"/>
      <c r="AH25" s="50"/>
      <c r="AI25" s="50">
        <v>5</v>
      </c>
      <c r="AJ25" s="50"/>
      <c r="AK25" s="50"/>
      <c r="AL25" s="50"/>
      <c r="AM25" s="50"/>
      <c r="AN25" s="50"/>
      <c r="AO25" s="50"/>
      <c r="AP25" s="50"/>
      <c r="AQ25" s="50"/>
      <c r="AR25" s="50">
        <v>5</v>
      </c>
      <c r="AS25" s="50" t="s">
        <v>349</v>
      </c>
      <c r="AT25" s="50"/>
      <c r="AU25" s="50"/>
      <c r="AV25" s="50"/>
      <c r="AW25" s="50"/>
      <c r="AX25" s="50"/>
      <c r="AY25" s="50"/>
      <c r="AZ25" s="50"/>
      <c r="BA25" s="50">
        <f t="shared" si="5"/>
        <v>10</v>
      </c>
      <c r="BB25" s="119">
        <v>999</v>
      </c>
      <c r="BC25" s="119">
        <f t="shared" si="6"/>
        <v>1009</v>
      </c>
      <c r="BD25" s="120">
        <f t="shared" si="7"/>
        <v>1159.9</v>
      </c>
      <c r="BE25" s="137">
        <v>20</v>
      </c>
    </row>
  </sheetData>
  <sheetProtection/>
  <printOptions/>
  <pageMargins left="0.14" right="0.24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23"/>
  <sheetViews>
    <sheetView zoomScalePageLayoutView="0" workbookViewId="0" topLeftCell="A1">
      <selection activeCell="BB27" sqref="BB27"/>
    </sheetView>
  </sheetViews>
  <sheetFormatPr defaultColWidth="8.7109375" defaultRowHeight="12.75"/>
  <cols>
    <col min="1" max="1" width="6.140625" style="98" bestFit="1" customWidth="1"/>
    <col min="2" max="2" width="10.8515625" style="98" customWidth="1"/>
    <col min="3" max="3" width="8.7109375" style="98" customWidth="1"/>
    <col min="4" max="4" width="12.28125" style="98" customWidth="1"/>
    <col min="5" max="5" width="7.7109375" style="98" customWidth="1"/>
    <col min="6" max="25" width="3.57421875" style="98" customWidth="1"/>
    <col min="26" max="26" width="6.7109375" style="98" customWidth="1"/>
    <col min="27" max="27" width="6.8515625" style="98" customWidth="1"/>
    <col min="28" max="28" width="8.7109375" style="98" customWidth="1"/>
    <col min="29" max="29" width="1.8515625" style="98" customWidth="1"/>
    <col min="30" max="30" width="6.140625" style="98" bestFit="1" customWidth="1"/>
    <col min="31" max="31" width="10.8515625" style="98" customWidth="1"/>
    <col min="32" max="32" width="8.140625" style="98" customWidth="1"/>
    <col min="33" max="52" width="3.8515625" style="98" customWidth="1"/>
    <col min="53" max="53" width="5.8515625" style="98" customWidth="1"/>
    <col min="54" max="54" width="7.421875" style="98" customWidth="1"/>
    <col min="55" max="55" width="6.8515625" style="98" customWidth="1"/>
    <col min="56" max="56" width="8.7109375" style="98" customWidth="1"/>
    <col min="57" max="57" width="7.00390625" style="98" customWidth="1"/>
    <col min="58" max="16384" width="8.7109375" style="98" customWidth="1"/>
  </cols>
  <sheetData>
    <row r="1" spans="5:32" ht="12.75">
      <c r="E1" s="36" t="s">
        <v>183</v>
      </c>
      <c r="AF1" s="36" t="str">
        <f>E1</f>
        <v>INDOOR MENNEN WIERDEN 12 DECEMBER 2015</v>
      </c>
    </row>
    <row r="3" spans="1:58" ht="12.75">
      <c r="A3" s="57"/>
      <c r="P3" s="98" t="s">
        <v>26</v>
      </c>
      <c r="Z3" s="103" t="s">
        <v>27</v>
      </c>
      <c r="AA3" s="104" t="s">
        <v>28</v>
      </c>
      <c r="AB3" s="105" t="s">
        <v>29</v>
      </c>
      <c r="AE3" s="102"/>
      <c r="BA3" s="106" t="s">
        <v>27</v>
      </c>
      <c r="BB3" s="103" t="s">
        <v>28</v>
      </c>
      <c r="BC3" s="103" t="s">
        <v>27</v>
      </c>
      <c r="BD3" s="103" t="s">
        <v>29</v>
      </c>
      <c r="BE3" s="107" t="s">
        <v>38</v>
      </c>
      <c r="BF3" s="99"/>
    </row>
    <row r="4" spans="1:57" ht="12.75">
      <c r="A4" s="108"/>
      <c r="B4" s="58" t="s">
        <v>145</v>
      </c>
      <c r="C4" s="109"/>
      <c r="D4" s="109"/>
      <c r="E4" s="110"/>
      <c r="F4" s="111" t="s">
        <v>31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2" t="s">
        <v>32</v>
      </c>
      <c r="AA4" s="113" t="s">
        <v>33</v>
      </c>
      <c r="AB4" s="113" t="s">
        <v>34</v>
      </c>
      <c r="AD4" s="41"/>
      <c r="AE4" s="114" t="str">
        <f>B4</f>
        <v>4-Po</v>
      </c>
      <c r="AF4" s="110"/>
      <c r="AG4" s="111" t="s">
        <v>35</v>
      </c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5" t="s">
        <v>32</v>
      </c>
      <c r="BB4" s="112" t="s">
        <v>33</v>
      </c>
      <c r="BC4" s="112" t="s">
        <v>32</v>
      </c>
      <c r="BD4" s="112" t="s">
        <v>34</v>
      </c>
      <c r="BE4" s="57"/>
    </row>
    <row r="5" spans="1:57" ht="12.75">
      <c r="A5" s="67" t="s">
        <v>36</v>
      </c>
      <c r="B5" s="50" t="s">
        <v>37</v>
      </c>
      <c r="C5" s="50"/>
      <c r="D5" s="50" t="s">
        <v>38</v>
      </c>
      <c r="E5" s="134" t="s">
        <v>97</v>
      </c>
      <c r="F5" s="116">
        <v>1</v>
      </c>
      <c r="G5" s="116">
        <v>2</v>
      </c>
      <c r="H5" s="116">
        <v>3</v>
      </c>
      <c r="I5" s="116">
        <v>4</v>
      </c>
      <c r="J5" s="116" t="s">
        <v>211</v>
      </c>
      <c r="K5" s="116" t="s">
        <v>212</v>
      </c>
      <c r="L5" s="116" t="s">
        <v>213</v>
      </c>
      <c r="M5" s="116" t="s">
        <v>214</v>
      </c>
      <c r="N5" s="116" t="s">
        <v>215</v>
      </c>
      <c r="O5" s="116">
        <v>6</v>
      </c>
      <c r="P5" s="116">
        <v>7</v>
      </c>
      <c r="Q5" s="116">
        <v>8</v>
      </c>
      <c r="R5" s="116" t="s">
        <v>216</v>
      </c>
      <c r="S5" s="116" t="s">
        <v>217</v>
      </c>
      <c r="T5" s="116" t="s">
        <v>218</v>
      </c>
      <c r="U5" s="116" t="s">
        <v>219</v>
      </c>
      <c r="V5" s="116" t="s">
        <v>220</v>
      </c>
      <c r="W5" s="116">
        <v>10</v>
      </c>
      <c r="X5" s="116">
        <v>11</v>
      </c>
      <c r="Y5" s="116">
        <v>12</v>
      </c>
      <c r="Z5" s="112" t="s">
        <v>40</v>
      </c>
      <c r="AA5" s="113" t="s">
        <v>41</v>
      </c>
      <c r="AB5" s="113" t="s">
        <v>43</v>
      </c>
      <c r="AD5" s="117" t="s">
        <v>36</v>
      </c>
      <c r="AE5" s="118" t="s">
        <v>37</v>
      </c>
      <c r="AF5" s="117" t="s">
        <v>38</v>
      </c>
      <c r="AG5" s="116">
        <v>1</v>
      </c>
      <c r="AH5" s="116">
        <v>2</v>
      </c>
      <c r="AI5" s="116">
        <v>3</v>
      </c>
      <c r="AJ5" s="116">
        <v>4</v>
      </c>
      <c r="AK5" s="116" t="s">
        <v>211</v>
      </c>
      <c r="AL5" s="116" t="s">
        <v>212</v>
      </c>
      <c r="AM5" s="116" t="s">
        <v>213</v>
      </c>
      <c r="AN5" s="116" t="s">
        <v>214</v>
      </c>
      <c r="AO5" s="116" t="s">
        <v>215</v>
      </c>
      <c r="AP5" s="116">
        <v>6</v>
      </c>
      <c r="AQ5" s="116">
        <v>7</v>
      </c>
      <c r="AR5" s="116">
        <v>8</v>
      </c>
      <c r="AS5" s="116" t="s">
        <v>216</v>
      </c>
      <c r="AT5" s="116" t="s">
        <v>217</v>
      </c>
      <c r="AU5" s="116" t="s">
        <v>218</v>
      </c>
      <c r="AV5" s="116" t="s">
        <v>219</v>
      </c>
      <c r="AW5" s="116" t="s">
        <v>220</v>
      </c>
      <c r="AX5" s="116">
        <v>10</v>
      </c>
      <c r="AY5" s="116">
        <v>11</v>
      </c>
      <c r="AZ5" s="116">
        <v>12</v>
      </c>
      <c r="BA5" s="117"/>
      <c r="BB5" s="112" t="s">
        <v>41</v>
      </c>
      <c r="BC5" s="112" t="s">
        <v>44</v>
      </c>
      <c r="BD5" s="112" t="s">
        <v>45</v>
      </c>
      <c r="BE5" s="57"/>
    </row>
    <row r="6" spans="1:57" ht="12.75">
      <c r="A6" s="139">
        <v>1004</v>
      </c>
      <c r="B6" s="139" t="s">
        <v>102</v>
      </c>
      <c r="C6" s="139" t="s">
        <v>119</v>
      </c>
      <c r="D6" s="139" t="s">
        <v>91</v>
      </c>
      <c r="E6" s="139" t="s">
        <v>312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>
        <f aca="true" t="shared" si="0" ref="Z6:Z12">SUM(F6:Y6)</f>
        <v>0</v>
      </c>
      <c r="AA6" s="119">
        <v>117.13</v>
      </c>
      <c r="AB6" s="120">
        <f aca="true" t="shared" si="1" ref="AB6:AB12">Z6+AA6</f>
        <v>117.13</v>
      </c>
      <c r="AC6" s="50"/>
      <c r="AD6" s="121">
        <f aca="true" t="shared" si="2" ref="AD6:AF12">A6</f>
        <v>1004</v>
      </c>
      <c r="AE6" s="121" t="str">
        <f t="shared" si="2"/>
        <v>Hammink</v>
      </c>
      <c r="AF6" s="121" t="str">
        <f t="shared" si="2"/>
        <v>Marijke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>
        <f aca="true" t="shared" si="3" ref="BA6:BA12">SUM(AG6:AZ6)</f>
        <v>0</v>
      </c>
      <c r="BB6" s="119">
        <v>119.24</v>
      </c>
      <c r="BC6" s="119">
        <f aca="true" t="shared" si="4" ref="BC6:BC12">BA6+BB6</f>
        <v>119.24</v>
      </c>
      <c r="BD6" s="120">
        <f aca="true" t="shared" si="5" ref="BD6:BD12">AB6+BC6</f>
        <v>236.37</v>
      </c>
      <c r="BE6" s="136">
        <v>1</v>
      </c>
    </row>
    <row r="7" spans="1:57" ht="12.75">
      <c r="A7" s="139">
        <v>41</v>
      </c>
      <c r="B7" s="139" t="s">
        <v>318</v>
      </c>
      <c r="C7" s="139" t="s">
        <v>181</v>
      </c>
      <c r="D7" s="139" t="s">
        <v>347</v>
      </c>
      <c r="E7" s="139" t="s">
        <v>145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>
        <f t="shared" si="0"/>
        <v>0</v>
      </c>
      <c r="AA7" s="119">
        <v>130.72</v>
      </c>
      <c r="AB7" s="120">
        <f t="shared" si="1"/>
        <v>130.72</v>
      </c>
      <c r="AC7" s="50"/>
      <c r="AD7" s="121">
        <f t="shared" si="2"/>
        <v>41</v>
      </c>
      <c r="AE7" s="121" t="str">
        <f t="shared" si="2"/>
        <v>Bügener</v>
      </c>
      <c r="AF7" s="121" t="str">
        <f t="shared" si="2"/>
        <v>Michael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>
        <v>5</v>
      </c>
      <c r="AS7" s="50"/>
      <c r="AT7" s="50"/>
      <c r="AU7" s="50"/>
      <c r="AV7" s="50"/>
      <c r="AW7" s="50"/>
      <c r="AX7" s="50"/>
      <c r="AY7" s="50"/>
      <c r="AZ7" s="50"/>
      <c r="BA7" s="50">
        <f t="shared" si="3"/>
        <v>5</v>
      </c>
      <c r="BB7" s="119">
        <v>131.11</v>
      </c>
      <c r="BC7" s="119">
        <f t="shared" si="4"/>
        <v>136.11</v>
      </c>
      <c r="BD7" s="120">
        <f t="shared" si="5"/>
        <v>266.83000000000004</v>
      </c>
      <c r="BE7" s="136">
        <v>2</v>
      </c>
    </row>
    <row r="8" spans="1:57" ht="12.75">
      <c r="A8" s="139">
        <v>2090</v>
      </c>
      <c r="B8" s="140" t="s">
        <v>315</v>
      </c>
      <c r="C8" s="140" t="s">
        <v>316</v>
      </c>
      <c r="D8" s="140" t="s">
        <v>317</v>
      </c>
      <c r="E8" s="140" t="s">
        <v>312</v>
      </c>
      <c r="F8" s="50"/>
      <c r="G8" s="50"/>
      <c r="H8" s="50">
        <v>5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>
        <f t="shared" si="0"/>
        <v>5</v>
      </c>
      <c r="AA8" s="119">
        <v>142.15</v>
      </c>
      <c r="AB8" s="120">
        <f t="shared" si="1"/>
        <v>147.15</v>
      </c>
      <c r="AC8" s="50"/>
      <c r="AD8" s="121">
        <f t="shared" si="2"/>
        <v>2090</v>
      </c>
      <c r="AE8" s="121" t="str">
        <f t="shared" si="2"/>
        <v>Hiddink</v>
      </c>
      <c r="AF8" s="121" t="str">
        <f t="shared" si="2"/>
        <v>Henk-Jan</v>
      </c>
      <c r="AG8" s="50"/>
      <c r="AH8" s="50"/>
      <c r="AI8" s="50">
        <v>5</v>
      </c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>
        <f t="shared" si="3"/>
        <v>5</v>
      </c>
      <c r="BB8" s="119">
        <v>135.85</v>
      </c>
      <c r="BC8" s="119">
        <f t="shared" si="4"/>
        <v>140.85</v>
      </c>
      <c r="BD8" s="120">
        <f t="shared" si="5"/>
        <v>288</v>
      </c>
      <c r="BE8" s="57">
        <v>3</v>
      </c>
    </row>
    <row r="9" spans="1:57" ht="12.75">
      <c r="A9" s="139">
        <v>1999</v>
      </c>
      <c r="B9" s="140" t="s">
        <v>313</v>
      </c>
      <c r="C9" s="139" t="s">
        <v>314</v>
      </c>
      <c r="D9" s="140" t="s">
        <v>50</v>
      </c>
      <c r="E9" s="143" t="s">
        <v>312</v>
      </c>
      <c r="F9" s="50"/>
      <c r="G9" s="50">
        <v>5</v>
      </c>
      <c r="H9" s="50"/>
      <c r="I9" s="50"/>
      <c r="J9" s="50"/>
      <c r="K9" s="50"/>
      <c r="L9" s="50"/>
      <c r="M9" s="50"/>
      <c r="N9" s="50"/>
      <c r="O9" s="50"/>
      <c r="P9" s="50">
        <v>5</v>
      </c>
      <c r="Q9" s="50"/>
      <c r="R9" s="50"/>
      <c r="S9" s="50"/>
      <c r="T9" s="50"/>
      <c r="U9" s="50"/>
      <c r="V9" s="50"/>
      <c r="W9" s="50"/>
      <c r="X9" s="50"/>
      <c r="Y9" s="50"/>
      <c r="Z9" s="50">
        <f t="shared" si="0"/>
        <v>10</v>
      </c>
      <c r="AA9" s="119">
        <v>144.07</v>
      </c>
      <c r="AB9" s="120">
        <f t="shared" si="1"/>
        <v>154.07</v>
      </c>
      <c r="AC9" s="50"/>
      <c r="AD9" s="121">
        <f t="shared" si="2"/>
        <v>1999</v>
      </c>
      <c r="AE9" s="121" t="str">
        <f t="shared" si="2"/>
        <v>Zantinge</v>
      </c>
      <c r="AF9" s="121" t="str">
        <f t="shared" si="2"/>
        <v>Bart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>
        <f t="shared" si="3"/>
        <v>0</v>
      </c>
      <c r="BB9" s="119">
        <v>140.62</v>
      </c>
      <c r="BC9" s="119">
        <f t="shared" si="4"/>
        <v>140.62</v>
      </c>
      <c r="BD9" s="120">
        <f t="shared" si="5"/>
        <v>294.69</v>
      </c>
      <c r="BE9" s="57">
        <v>4</v>
      </c>
    </row>
    <row r="10" spans="1:57" ht="12.75">
      <c r="A10" s="139">
        <v>39</v>
      </c>
      <c r="B10" s="139" t="s">
        <v>310</v>
      </c>
      <c r="C10" s="139" t="s">
        <v>311</v>
      </c>
      <c r="D10" s="139" t="s">
        <v>351</v>
      </c>
      <c r="E10" s="139" t="s">
        <v>145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>
        <v>5</v>
      </c>
      <c r="U10" s="50">
        <v>10</v>
      </c>
      <c r="V10" s="50"/>
      <c r="W10" s="50"/>
      <c r="X10" s="50"/>
      <c r="Y10" s="50"/>
      <c r="Z10" s="50">
        <f t="shared" si="0"/>
        <v>15</v>
      </c>
      <c r="AA10" s="119">
        <v>136.58</v>
      </c>
      <c r="AB10" s="120">
        <f t="shared" si="1"/>
        <v>151.58</v>
      </c>
      <c r="AC10" s="50"/>
      <c r="AD10" s="121">
        <f t="shared" si="2"/>
        <v>39</v>
      </c>
      <c r="AE10" s="121" t="str">
        <f t="shared" si="2"/>
        <v>Kneifel</v>
      </c>
      <c r="AF10" s="121" t="str">
        <f t="shared" si="2"/>
        <v>Sven</v>
      </c>
      <c r="AG10" s="50"/>
      <c r="AH10" s="50"/>
      <c r="AI10" s="50"/>
      <c r="AJ10" s="50"/>
      <c r="AK10" s="50"/>
      <c r="AL10" s="50"/>
      <c r="AM10" s="50">
        <v>5</v>
      </c>
      <c r="AN10" s="50"/>
      <c r="AO10" s="50"/>
      <c r="AP10" s="50">
        <v>5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>
        <f t="shared" si="3"/>
        <v>10</v>
      </c>
      <c r="BB10" s="119">
        <v>141.98</v>
      </c>
      <c r="BC10" s="119">
        <f t="shared" si="4"/>
        <v>151.98</v>
      </c>
      <c r="BD10" s="120">
        <f t="shared" si="5"/>
        <v>303.56</v>
      </c>
      <c r="BE10" s="57">
        <v>5</v>
      </c>
    </row>
    <row r="11" spans="1:57" ht="12.75">
      <c r="A11" s="139">
        <v>1781</v>
      </c>
      <c r="B11" s="140" t="s">
        <v>120</v>
      </c>
      <c r="C11" s="140" t="s">
        <v>121</v>
      </c>
      <c r="D11" s="140" t="s">
        <v>161</v>
      </c>
      <c r="E11" s="140" t="s">
        <v>312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>
        <f t="shared" si="0"/>
        <v>0</v>
      </c>
      <c r="AA11" s="119">
        <v>153.37</v>
      </c>
      <c r="AB11" s="120">
        <f t="shared" si="1"/>
        <v>153.37</v>
      </c>
      <c r="AC11" s="50"/>
      <c r="AD11" s="121">
        <f t="shared" si="2"/>
        <v>1781</v>
      </c>
      <c r="AE11" s="121" t="str">
        <f t="shared" si="2"/>
        <v>Mulder</v>
      </c>
      <c r="AF11" s="121" t="str">
        <f t="shared" si="2"/>
        <v>Eric</v>
      </c>
      <c r="AG11" s="50"/>
      <c r="AH11" s="50"/>
      <c r="AI11" s="50">
        <v>5</v>
      </c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>
        <v>5</v>
      </c>
      <c r="BA11" s="50">
        <f t="shared" si="3"/>
        <v>10</v>
      </c>
      <c r="BB11" s="119">
        <v>151.11</v>
      </c>
      <c r="BC11" s="119">
        <f t="shared" si="4"/>
        <v>161.11</v>
      </c>
      <c r="BD11" s="120">
        <f t="shared" si="5"/>
        <v>314.48</v>
      </c>
      <c r="BE11" s="57">
        <v>6</v>
      </c>
    </row>
    <row r="12" spans="1:57" ht="12.75">
      <c r="A12" s="139">
        <v>40</v>
      </c>
      <c r="B12" s="139" t="s">
        <v>272</v>
      </c>
      <c r="C12" s="139" t="s">
        <v>273</v>
      </c>
      <c r="D12" s="139" t="s">
        <v>345</v>
      </c>
      <c r="E12" s="139" t="s">
        <v>145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>
        <v>5</v>
      </c>
      <c r="Z12" s="50">
        <f t="shared" si="0"/>
        <v>5</v>
      </c>
      <c r="AA12" s="119">
        <v>162.85</v>
      </c>
      <c r="AB12" s="120">
        <f t="shared" si="1"/>
        <v>167.85</v>
      </c>
      <c r="AC12" s="50"/>
      <c r="AD12" s="121">
        <f t="shared" si="2"/>
        <v>40</v>
      </c>
      <c r="AE12" s="121" t="str">
        <f t="shared" si="2"/>
        <v>MeiBner</v>
      </c>
      <c r="AF12" s="121" t="str">
        <f t="shared" si="2"/>
        <v>Florian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>
        <v>5</v>
      </c>
      <c r="AQ12" s="50"/>
      <c r="AR12" s="50"/>
      <c r="AS12" s="50"/>
      <c r="AT12" s="50"/>
      <c r="AU12" s="50"/>
      <c r="AV12" s="50"/>
      <c r="AW12" s="50"/>
      <c r="AX12" s="50"/>
      <c r="AY12" s="50">
        <v>5</v>
      </c>
      <c r="AZ12" s="50"/>
      <c r="BA12" s="50">
        <f t="shared" si="3"/>
        <v>10</v>
      </c>
      <c r="BB12" s="119">
        <v>163.55</v>
      </c>
      <c r="BC12" s="119">
        <f t="shared" si="4"/>
        <v>173.55</v>
      </c>
      <c r="BD12" s="120">
        <f t="shared" si="5"/>
        <v>341.4</v>
      </c>
      <c r="BE12" s="57">
        <v>7</v>
      </c>
    </row>
    <row r="17" spans="1:58" ht="12.75">
      <c r="A17" s="57"/>
      <c r="P17" s="98" t="s">
        <v>26</v>
      </c>
      <c r="Z17" s="103" t="s">
        <v>27</v>
      </c>
      <c r="AA17" s="104" t="s">
        <v>28</v>
      </c>
      <c r="AB17" s="105" t="s">
        <v>29</v>
      </c>
      <c r="AE17" s="102"/>
      <c r="BA17" s="106" t="s">
        <v>27</v>
      </c>
      <c r="BB17" s="103" t="s">
        <v>28</v>
      </c>
      <c r="BC17" s="103" t="s">
        <v>27</v>
      </c>
      <c r="BD17" s="103" t="s">
        <v>29</v>
      </c>
      <c r="BE17" s="107" t="s">
        <v>38</v>
      </c>
      <c r="BF17" s="99"/>
    </row>
    <row r="18" spans="1:57" ht="12.75">
      <c r="A18" s="108"/>
      <c r="B18" s="58" t="s">
        <v>136</v>
      </c>
      <c r="C18" s="109"/>
      <c r="D18" s="109"/>
      <c r="E18" s="110"/>
      <c r="F18" s="111" t="s">
        <v>31</v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2" t="s">
        <v>32</v>
      </c>
      <c r="AA18" s="113" t="s">
        <v>33</v>
      </c>
      <c r="AB18" s="113" t="s">
        <v>34</v>
      </c>
      <c r="AD18" s="41"/>
      <c r="AE18" s="114" t="str">
        <f>B18</f>
        <v>4-Pa</v>
      </c>
      <c r="AF18" s="110"/>
      <c r="AG18" s="111" t="s">
        <v>35</v>
      </c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5" t="s">
        <v>32</v>
      </c>
      <c r="BB18" s="112" t="s">
        <v>33</v>
      </c>
      <c r="BC18" s="112" t="s">
        <v>32</v>
      </c>
      <c r="BD18" s="112" t="s">
        <v>34</v>
      </c>
      <c r="BE18" s="57"/>
    </row>
    <row r="19" spans="1:57" ht="12.75">
      <c r="A19" s="67" t="s">
        <v>36</v>
      </c>
      <c r="B19" s="50" t="s">
        <v>37</v>
      </c>
      <c r="C19" s="50"/>
      <c r="D19" s="50" t="s">
        <v>97</v>
      </c>
      <c r="E19" s="50" t="s">
        <v>38</v>
      </c>
      <c r="F19" s="116">
        <v>1</v>
      </c>
      <c r="G19" s="116">
        <v>2</v>
      </c>
      <c r="H19" s="116">
        <v>3</v>
      </c>
      <c r="I19" s="116">
        <v>4</v>
      </c>
      <c r="J19" s="116" t="s">
        <v>211</v>
      </c>
      <c r="K19" s="116" t="s">
        <v>212</v>
      </c>
      <c r="L19" s="116" t="s">
        <v>213</v>
      </c>
      <c r="M19" s="116" t="s">
        <v>214</v>
      </c>
      <c r="N19" s="116" t="s">
        <v>215</v>
      </c>
      <c r="O19" s="116">
        <v>6</v>
      </c>
      <c r="P19" s="116">
        <v>7</v>
      </c>
      <c r="Q19" s="116">
        <v>8</v>
      </c>
      <c r="R19" s="116" t="s">
        <v>216</v>
      </c>
      <c r="S19" s="116" t="s">
        <v>217</v>
      </c>
      <c r="T19" s="116" t="s">
        <v>218</v>
      </c>
      <c r="U19" s="116" t="s">
        <v>219</v>
      </c>
      <c r="V19" s="116" t="s">
        <v>220</v>
      </c>
      <c r="W19" s="116">
        <v>10</v>
      </c>
      <c r="X19" s="116">
        <v>11</v>
      </c>
      <c r="Y19" s="116">
        <v>12</v>
      </c>
      <c r="Z19" s="112" t="s">
        <v>40</v>
      </c>
      <c r="AA19" s="113" t="s">
        <v>41</v>
      </c>
      <c r="AB19" s="113" t="s">
        <v>43</v>
      </c>
      <c r="AD19" s="117" t="s">
        <v>36</v>
      </c>
      <c r="AE19" s="118" t="s">
        <v>37</v>
      </c>
      <c r="AF19" s="117" t="s">
        <v>38</v>
      </c>
      <c r="AG19" s="116">
        <v>1</v>
      </c>
      <c r="AH19" s="116">
        <v>2</v>
      </c>
      <c r="AI19" s="116">
        <v>3</v>
      </c>
      <c r="AJ19" s="116">
        <v>4</v>
      </c>
      <c r="AK19" s="116" t="s">
        <v>211</v>
      </c>
      <c r="AL19" s="116" t="s">
        <v>212</v>
      </c>
      <c r="AM19" s="116" t="s">
        <v>213</v>
      </c>
      <c r="AN19" s="116" t="s">
        <v>214</v>
      </c>
      <c r="AO19" s="116" t="s">
        <v>215</v>
      </c>
      <c r="AP19" s="116">
        <v>6</v>
      </c>
      <c r="AQ19" s="116">
        <v>7</v>
      </c>
      <c r="AR19" s="116">
        <v>8</v>
      </c>
      <c r="AS19" s="116" t="s">
        <v>216</v>
      </c>
      <c r="AT19" s="116" t="s">
        <v>217</v>
      </c>
      <c r="AU19" s="116" t="s">
        <v>218</v>
      </c>
      <c r="AV19" s="116" t="s">
        <v>219</v>
      </c>
      <c r="AW19" s="116" t="s">
        <v>220</v>
      </c>
      <c r="AX19" s="116">
        <v>10</v>
      </c>
      <c r="AY19" s="116">
        <v>11</v>
      </c>
      <c r="AZ19" s="116">
        <v>12</v>
      </c>
      <c r="BA19" s="117"/>
      <c r="BB19" s="112" t="s">
        <v>41</v>
      </c>
      <c r="BC19" s="112" t="s">
        <v>44</v>
      </c>
      <c r="BD19" s="112" t="s">
        <v>45</v>
      </c>
      <c r="BE19" s="57"/>
    </row>
    <row r="20" spans="1:57" ht="12.75">
      <c r="A20" s="139">
        <v>42</v>
      </c>
      <c r="B20" s="139" t="s">
        <v>322</v>
      </c>
      <c r="C20" s="139" t="s">
        <v>323</v>
      </c>
      <c r="D20" s="139" t="s">
        <v>324</v>
      </c>
      <c r="E20" s="141" t="s">
        <v>136</v>
      </c>
      <c r="F20" s="50"/>
      <c r="G20" s="50"/>
      <c r="H20" s="50">
        <v>5</v>
      </c>
      <c r="I20" s="50"/>
      <c r="J20" s="50"/>
      <c r="K20" s="50"/>
      <c r="L20" s="50"/>
      <c r="M20" s="50"/>
      <c r="N20" s="50"/>
      <c r="O20" s="50"/>
      <c r="P20" s="50"/>
      <c r="Q20" s="50"/>
      <c r="R20" s="50">
        <v>5</v>
      </c>
      <c r="S20" s="50"/>
      <c r="T20" s="50"/>
      <c r="U20" s="50"/>
      <c r="V20" s="50"/>
      <c r="W20" s="50"/>
      <c r="X20" s="50"/>
      <c r="Y20" s="50"/>
      <c r="Z20" s="50">
        <f>SUM(F20:Y20)</f>
        <v>10</v>
      </c>
      <c r="AA20" s="119">
        <v>137.8</v>
      </c>
      <c r="AB20" s="120">
        <f>Z20+AA20</f>
        <v>147.8</v>
      </c>
      <c r="AC20" s="50"/>
      <c r="AD20" s="121">
        <f aca="true" t="shared" si="6" ref="AD20:AF23">A20</f>
        <v>42</v>
      </c>
      <c r="AE20" s="121" t="str">
        <f t="shared" si="6"/>
        <v>Simonet</v>
      </c>
      <c r="AF20" s="121" t="str">
        <f t="shared" si="6"/>
        <v>Edouard</v>
      </c>
      <c r="AG20" s="50"/>
      <c r="AH20" s="50"/>
      <c r="AI20" s="50"/>
      <c r="AJ20" s="50"/>
      <c r="AK20" s="50"/>
      <c r="AL20" s="50"/>
      <c r="AM20" s="50"/>
      <c r="AN20" s="50"/>
      <c r="AO20" s="50">
        <v>5</v>
      </c>
      <c r="AP20" s="50"/>
      <c r="AQ20" s="50"/>
      <c r="AR20" s="50"/>
      <c r="AS20" s="50">
        <v>5</v>
      </c>
      <c r="AT20" s="50"/>
      <c r="AU20" s="50"/>
      <c r="AV20" s="50">
        <v>5</v>
      </c>
      <c r="AW20" s="50"/>
      <c r="AX20" s="50"/>
      <c r="AY20" s="50">
        <v>5</v>
      </c>
      <c r="AZ20" s="50"/>
      <c r="BA20" s="50">
        <f>SUM(AG20:AZ20)</f>
        <v>20</v>
      </c>
      <c r="BB20" s="119">
        <v>135.52</v>
      </c>
      <c r="BC20" s="119">
        <f>BA20+BB20</f>
        <v>155.52</v>
      </c>
      <c r="BD20" s="120">
        <f>AB20+BC20</f>
        <v>303.32000000000005</v>
      </c>
      <c r="BE20" s="136">
        <v>1</v>
      </c>
    </row>
    <row r="21" spans="1:57" ht="12.75">
      <c r="A21" s="139">
        <v>553</v>
      </c>
      <c r="B21" s="139" t="s">
        <v>319</v>
      </c>
      <c r="C21" s="139" t="s">
        <v>320</v>
      </c>
      <c r="D21" s="139" t="s">
        <v>117</v>
      </c>
      <c r="E21" s="141" t="s">
        <v>321</v>
      </c>
      <c r="F21" s="50"/>
      <c r="G21" s="50"/>
      <c r="H21" s="50"/>
      <c r="I21" s="50"/>
      <c r="J21" s="50"/>
      <c r="K21" s="50"/>
      <c r="L21" s="50">
        <v>5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>
        <f>SUM(F21:Y21)</f>
        <v>5</v>
      </c>
      <c r="AA21" s="119">
        <v>165.63</v>
      </c>
      <c r="AB21" s="120">
        <f>Z21+AA21</f>
        <v>170.63</v>
      </c>
      <c r="AC21" s="50"/>
      <c r="AD21" s="121">
        <f t="shared" si="6"/>
        <v>553</v>
      </c>
      <c r="AE21" s="121" t="str">
        <f t="shared" si="6"/>
        <v>Peters</v>
      </c>
      <c r="AF21" s="121" t="str">
        <f t="shared" si="6"/>
        <v>Dennis</v>
      </c>
      <c r="AG21" s="50"/>
      <c r="AH21" s="50"/>
      <c r="AI21" s="50">
        <v>5</v>
      </c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>
        <v>5</v>
      </c>
      <c r="AW21" s="50"/>
      <c r="AX21" s="50"/>
      <c r="AY21" s="50"/>
      <c r="AZ21" s="50"/>
      <c r="BA21" s="50">
        <f>SUM(AG21:AZ21)</f>
        <v>10</v>
      </c>
      <c r="BB21" s="119">
        <v>142.54</v>
      </c>
      <c r="BC21" s="119">
        <f>BA21+BB21</f>
        <v>152.54</v>
      </c>
      <c r="BD21" s="120">
        <f>AB21+BC21</f>
        <v>323.16999999999996</v>
      </c>
      <c r="BE21" s="57">
        <v>2</v>
      </c>
    </row>
    <row r="22" spans="1:57" ht="12.75">
      <c r="A22" s="139">
        <v>81</v>
      </c>
      <c r="B22" s="139" t="s">
        <v>325</v>
      </c>
      <c r="C22" s="139" t="s">
        <v>227</v>
      </c>
      <c r="D22" s="139" t="s">
        <v>326</v>
      </c>
      <c r="E22" s="141" t="s">
        <v>321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>
        <f>SUM(F22:Y22)</f>
        <v>0</v>
      </c>
      <c r="AA22" s="119">
        <v>171.65</v>
      </c>
      <c r="AB22" s="120">
        <f>Z22+AA22</f>
        <v>171.65</v>
      </c>
      <c r="AC22" s="50"/>
      <c r="AD22" s="121">
        <f t="shared" si="6"/>
        <v>81</v>
      </c>
      <c r="AE22" s="121" t="str">
        <f t="shared" si="6"/>
        <v>Weusthof</v>
      </c>
      <c r="AF22" s="121" t="str">
        <f t="shared" si="6"/>
        <v>Mark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>
        <v>5</v>
      </c>
      <c r="AT22" s="50"/>
      <c r="AU22" s="50"/>
      <c r="AV22" s="50"/>
      <c r="AW22" s="50"/>
      <c r="AX22" s="50"/>
      <c r="AY22" s="50">
        <v>5</v>
      </c>
      <c r="AZ22" s="50"/>
      <c r="BA22" s="50">
        <f>SUM(AG22:AZ22)</f>
        <v>10</v>
      </c>
      <c r="BB22" s="119">
        <v>161.81</v>
      </c>
      <c r="BC22" s="119">
        <f>BA22+BB22</f>
        <v>171.81</v>
      </c>
      <c r="BD22" s="120">
        <f>AB22+BC22</f>
        <v>343.46000000000004</v>
      </c>
      <c r="BE22" s="137">
        <v>3</v>
      </c>
    </row>
    <row r="23" spans="1:57" ht="12.75">
      <c r="A23" s="139">
        <v>590</v>
      </c>
      <c r="B23" s="139" t="s">
        <v>113</v>
      </c>
      <c r="C23" s="139" t="s">
        <v>104</v>
      </c>
      <c r="D23" s="139" t="s">
        <v>25</v>
      </c>
      <c r="E23" s="139" t="s">
        <v>321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>
        <v>15</v>
      </c>
      <c r="Z23" s="50">
        <f>SUM(F23:Y23)</f>
        <v>15</v>
      </c>
      <c r="AA23" s="119">
        <v>186.39</v>
      </c>
      <c r="AB23" s="120">
        <f>Z23+AA23</f>
        <v>201.39</v>
      </c>
      <c r="AC23" s="50"/>
      <c r="AD23" s="121">
        <f t="shared" si="6"/>
        <v>590</v>
      </c>
      <c r="AE23" s="121" t="str">
        <f t="shared" si="6"/>
        <v>Harmsel, ter</v>
      </c>
      <c r="AF23" s="121" t="str">
        <f t="shared" si="6"/>
        <v>Herman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>
        <v>5</v>
      </c>
      <c r="AU23" s="50"/>
      <c r="AV23" s="50"/>
      <c r="AW23" s="50"/>
      <c r="AX23" s="50"/>
      <c r="AY23" s="50"/>
      <c r="AZ23" s="50"/>
      <c r="BA23" s="50">
        <f>SUM(AG23:AZ23)</f>
        <v>5</v>
      </c>
      <c r="BB23" s="119">
        <v>170.25</v>
      </c>
      <c r="BC23" s="119">
        <f>BA23+BB23</f>
        <v>175.25</v>
      </c>
      <c r="BD23" s="120">
        <f>AB23+BC23</f>
        <v>376.64</v>
      </c>
      <c r="BE23" s="57">
        <v>4</v>
      </c>
    </row>
  </sheetData>
  <sheetProtection/>
  <printOptions/>
  <pageMargins left="0.39" right="0.42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13"/>
  <sheetViews>
    <sheetView zoomScalePageLayoutView="0" workbookViewId="0" topLeftCell="W1">
      <selection activeCell="AB12" sqref="AB12"/>
    </sheetView>
  </sheetViews>
  <sheetFormatPr defaultColWidth="8.7109375" defaultRowHeight="12.75"/>
  <cols>
    <col min="1" max="1" width="7.421875" style="98" customWidth="1"/>
    <col min="2" max="2" width="9.140625" style="98" customWidth="1"/>
    <col min="3" max="3" width="7.28125" style="98" customWidth="1"/>
    <col min="4" max="4" width="9.57421875" style="98" customWidth="1"/>
    <col min="5" max="5" width="7.8515625" style="98" customWidth="1"/>
    <col min="6" max="21" width="3.8515625" style="98" customWidth="1"/>
    <col min="22" max="22" width="7.8515625" style="98" customWidth="1"/>
    <col min="23" max="24" width="8.7109375" style="98" customWidth="1"/>
    <col min="25" max="25" width="2.28125" style="98" customWidth="1"/>
    <col min="26" max="28" width="8.7109375" style="98" customWidth="1"/>
    <col min="29" max="44" width="3.28125" style="98" customWidth="1"/>
    <col min="45" max="16384" width="8.7109375" style="98" customWidth="1"/>
  </cols>
  <sheetData>
    <row r="1" spans="5:28" ht="12.75">
      <c r="E1" s="36" t="s">
        <v>183</v>
      </c>
      <c r="AB1" s="36" t="str">
        <f>E1</f>
        <v>INDOOR MENNEN WIERDEN 12 DECEMBER 2015</v>
      </c>
    </row>
    <row r="2" spans="1:50" ht="12.75">
      <c r="A2" s="57"/>
      <c r="N2" s="98" t="s">
        <v>26</v>
      </c>
      <c r="V2" s="103" t="s">
        <v>27</v>
      </c>
      <c r="W2" s="104" t="s">
        <v>28</v>
      </c>
      <c r="X2" s="105" t="s">
        <v>29</v>
      </c>
      <c r="AA2" s="102"/>
      <c r="AS2" s="106" t="s">
        <v>27</v>
      </c>
      <c r="AT2" s="103" t="s">
        <v>28</v>
      </c>
      <c r="AU2" s="103" t="s">
        <v>27</v>
      </c>
      <c r="AV2" s="103" t="s">
        <v>29</v>
      </c>
      <c r="AW2" s="107" t="s">
        <v>38</v>
      </c>
      <c r="AX2" s="99"/>
    </row>
    <row r="3" spans="1:49" ht="12.75">
      <c r="A3" s="108"/>
      <c r="B3" s="58" t="s">
        <v>146</v>
      </c>
      <c r="C3" s="109"/>
      <c r="D3" s="109"/>
      <c r="F3" s="111" t="s">
        <v>31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2" t="s">
        <v>32</v>
      </c>
      <c r="W3" s="113" t="s">
        <v>33</v>
      </c>
      <c r="X3" s="113" t="s">
        <v>34</v>
      </c>
      <c r="Z3" s="41"/>
      <c r="AA3" s="114" t="str">
        <f>B3</f>
        <v>Jeugd t/m 12 jaar</v>
      </c>
      <c r="AB3" s="110"/>
      <c r="AC3" s="111" t="s">
        <v>35</v>
      </c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5" t="s">
        <v>32</v>
      </c>
      <c r="AT3" s="112" t="s">
        <v>33</v>
      </c>
      <c r="AU3" s="112" t="s">
        <v>32</v>
      </c>
      <c r="AV3" s="112" t="s">
        <v>34</v>
      </c>
      <c r="AW3" s="57"/>
    </row>
    <row r="4" spans="1:49" ht="12.75">
      <c r="A4" s="67" t="s">
        <v>36</v>
      </c>
      <c r="B4" s="50" t="s">
        <v>37</v>
      </c>
      <c r="C4" s="50"/>
      <c r="D4" s="50" t="s">
        <v>38</v>
      </c>
      <c r="E4" s="50" t="s">
        <v>97</v>
      </c>
      <c r="F4" s="116">
        <v>1</v>
      </c>
      <c r="G4" s="116">
        <v>2</v>
      </c>
      <c r="H4" s="116">
        <v>3</v>
      </c>
      <c r="I4" s="116">
        <v>4</v>
      </c>
      <c r="J4" s="116" t="s">
        <v>211</v>
      </c>
      <c r="K4" s="116" t="s">
        <v>212</v>
      </c>
      <c r="L4" s="116" t="s">
        <v>213</v>
      </c>
      <c r="M4" s="116">
        <v>6</v>
      </c>
      <c r="N4" s="116">
        <v>7</v>
      </c>
      <c r="O4" s="116">
        <v>8</v>
      </c>
      <c r="P4" s="116" t="s">
        <v>216</v>
      </c>
      <c r="Q4" s="116" t="s">
        <v>217</v>
      </c>
      <c r="R4" s="116" t="s">
        <v>218</v>
      </c>
      <c r="S4" s="116">
        <v>10</v>
      </c>
      <c r="T4" s="116">
        <v>11</v>
      </c>
      <c r="U4" s="116">
        <v>12</v>
      </c>
      <c r="V4" s="112" t="s">
        <v>40</v>
      </c>
      <c r="W4" s="113" t="s">
        <v>41</v>
      </c>
      <c r="X4" s="113" t="s">
        <v>43</v>
      </c>
      <c r="Z4" s="117" t="s">
        <v>36</v>
      </c>
      <c r="AA4" s="118" t="s">
        <v>37</v>
      </c>
      <c r="AB4" s="117" t="s">
        <v>38</v>
      </c>
      <c r="AC4" s="116">
        <v>1</v>
      </c>
      <c r="AD4" s="116">
        <v>2</v>
      </c>
      <c r="AE4" s="116">
        <v>3</v>
      </c>
      <c r="AF4" s="116">
        <v>4</v>
      </c>
      <c r="AG4" s="116" t="s">
        <v>211</v>
      </c>
      <c r="AH4" s="116" t="s">
        <v>212</v>
      </c>
      <c r="AI4" s="116" t="s">
        <v>213</v>
      </c>
      <c r="AJ4" s="116">
        <v>6</v>
      </c>
      <c r="AK4" s="116">
        <v>7</v>
      </c>
      <c r="AL4" s="116">
        <v>8</v>
      </c>
      <c r="AM4" s="116" t="s">
        <v>216</v>
      </c>
      <c r="AN4" s="116" t="s">
        <v>217</v>
      </c>
      <c r="AO4" s="116" t="s">
        <v>218</v>
      </c>
      <c r="AP4" s="116">
        <v>10</v>
      </c>
      <c r="AQ4" s="116">
        <v>11</v>
      </c>
      <c r="AR4" s="116">
        <v>12</v>
      </c>
      <c r="AS4" s="117"/>
      <c r="AT4" s="112" t="s">
        <v>41</v>
      </c>
      <c r="AU4" s="112" t="s">
        <v>44</v>
      </c>
      <c r="AV4" s="112" t="s">
        <v>45</v>
      </c>
      <c r="AW4" s="57"/>
    </row>
    <row r="5" spans="1:49" ht="12.75">
      <c r="A5" s="139">
        <v>21</v>
      </c>
      <c r="B5" s="140" t="s">
        <v>151</v>
      </c>
      <c r="C5" s="140" t="s">
        <v>336</v>
      </c>
      <c r="D5" s="140" t="s">
        <v>186</v>
      </c>
      <c r="E5" s="140" t="s">
        <v>335</v>
      </c>
      <c r="F5" s="138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>
        <f aca="true" t="shared" si="0" ref="V5:V13">SUM(F5:U5)</f>
        <v>0</v>
      </c>
      <c r="W5" s="119">
        <v>101.39</v>
      </c>
      <c r="X5" s="120">
        <f aca="true" t="shared" si="1" ref="X5:X13">V5+W5</f>
        <v>101.39</v>
      </c>
      <c r="Y5" s="50"/>
      <c r="Z5" s="121">
        <f aca="true" t="shared" si="2" ref="Z5:Z13">A5</f>
        <v>21</v>
      </c>
      <c r="AA5" s="121" t="str">
        <f aca="true" t="shared" si="3" ref="AA5:AA13">B5</f>
        <v>Lohuis</v>
      </c>
      <c r="AB5" s="121" t="str">
        <f aca="true" t="shared" si="4" ref="AB5:AB13">C5</f>
        <v>Marlou</v>
      </c>
      <c r="AC5" s="50"/>
      <c r="AD5" s="50"/>
      <c r="AE5" s="50"/>
      <c r="AF5" s="50"/>
      <c r="AG5" s="50"/>
      <c r="AH5" s="50"/>
      <c r="AI5" s="50"/>
      <c r="AJ5" s="50"/>
      <c r="AK5" s="50">
        <v>20</v>
      </c>
      <c r="AL5" s="50"/>
      <c r="AM5" s="50"/>
      <c r="AN5" s="50"/>
      <c r="AO5" s="50"/>
      <c r="AP5" s="50"/>
      <c r="AQ5" s="50">
        <v>5</v>
      </c>
      <c r="AR5" s="50"/>
      <c r="AS5" s="50">
        <f aca="true" t="shared" si="5" ref="AS5:AS13">SUM(AC5:AR5)</f>
        <v>25</v>
      </c>
      <c r="AT5" s="119">
        <v>101.91</v>
      </c>
      <c r="AU5" s="119">
        <f aca="true" t="shared" si="6" ref="AU5:AU13">AS5+AT5</f>
        <v>126.91</v>
      </c>
      <c r="AV5" s="120">
        <f aca="true" t="shared" si="7" ref="AV5:AV13">X5+AU5</f>
        <v>228.3</v>
      </c>
      <c r="AW5" s="137">
        <v>1</v>
      </c>
    </row>
    <row r="6" spans="1:49" ht="12.75">
      <c r="A6" s="139">
        <v>3674</v>
      </c>
      <c r="B6" s="142" t="s">
        <v>147</v>
      </c>
      <c r="C6" s="139" t="s">
        <v>150</v>
      </c>
      <c r="D6" s="142" t="s">
        <v>341</v>
      </c>
      <c r="E6" s="142" t="s">
        <v>149</v>
      </c>
      <c r="F6" s="13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>
        <f t="shared" si="0"/>
        <v>0</v>
      </c>
      <c r="W6" s="119">
        <v>122.01</v>
      </c>
      <c r="X6" s="120">
        <f t="shared" si="1"/>
        <v>122.01</v>
      </c>
      <c r="Y6" s="50"/>
      <c r="Z6" s="121">
        <f t="shared" si="2"/>
        <v>3674</v>
      </c>
      <c r="AA6" s="121" t="str">
        <f t="shared" si="3"/>
        <v>Smegen</v>
      </c>
      <c r="AB6" s="121" t="str">
        <f t="shared" si="4"/>
        <v>Alwin</v>
      </c>
      <c r="AC6" s="50"/>
      <c r="AD6" s="50"/>
      <c r="AE6" s="50"/>
      <c r="AF6" s="50">
        <v>5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>
        <f t="shared" si="5"/>
        <v>5</v>
      </c>
      <c r="AT6" s="119">
        <v>113.73</v>
      </c>
      <c r="AU6" s="119">
        <f t="shared" si="6"/>
        <v>118.73</v>
      </c>
      <c r="AV6" s="120">
        <f t="shared" si="7"/>
        <v>240.74</v>
      </c>
      <c r="AW6" s="57">
        <v>2</v>
      </c>
    </row>
    <row r="7" spans="1:49" ht="12.75">
      <c r="A7" s="139">
        <v>3673</v>
      </c>
      <c r="B7" s="140" t="s">
        <v>114</v>
      </c>
      <c r="C7" s="140" t="s">
        <v>340</v>
      </c>
      <c r="D7" s="140" t="s">
        <v>341</v>
      </c>
      <c r="E7" s="140" t="s">
        <v>149</v>
      </c>
      <c r="F7" s="138"/>
      <c r="G7" s="50"/>
      <c r="H7" s="50">
        <v>5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>
        <f t="shared" si="0"/>
        <v>5</v>
      </c>
      <c r="W7" s="119">
        <v>118.88</v>
      </c>
      <c r="X7" s="120">
        <f t="shared" si="1"/>
        <v>123.88</v>
      </c>
      <c r="Y7" s="50"/>
      <c r="Z7" s="121">
        <f t="shared" si="2"/>
        <v>3673</v>
      </c>
      <c r="AA7" s="121" t="str">
        <f t="shared" si="3"/>
        <v>Koning</v>
      </c>
      <c r="AB7" s="121" t="str">
        <f t="shared" si="4"/>
        <v>Jens</v>
      </c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>
        <v>5</v>
      </c>
      <c r="AR7" s="50"/>
      <c r="AS7" s="50">
        <f t="shared" si="5"/>
        <v>5</v>
      </c>
      <c r="AT7" s="119">
        <v>112.37</v>
      </c>
      <c r="AU7" s="119">
        <f t="shared" si="6"/>
        <v>117.37</v>
      </c>
      <c r="AV7" s="120">
        <f t="shared" si="7"/>
        <v>241.25</v>
      </c>
      <c r="AW7" s="57">
        <v>3</v>
      </c>
    </row>
    <row r="8" spans="1:49" ht="12.75">
      <c r="A8" s="139">
        <v>23</v>
      </c>
      <c r="B8" s="140" t="s">
        <v>122</v>
      </c>
      <c r="C8" s="140" t="s">
        <v>339</v>
      </c>
      <c r="D8" s="140" t="s">
        <v>152</v>
      </c>
      <c r="E8" s="140" t="s">
        <v>335</v>
      </c>
      <c r="F8" s="138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>
        <f t="shared" si="0"/>
        <v>0</v>
      </c>
      <c r="W8" s="119">
        <v>137.13</v>
      </c>
      <c r="X8" s="120">
        <f t="shared" si="1"/>
        <v>137.13</v>
      </c>
      <c r="Y8" s="50"/>
      <c r="Z8" s="121">
        <f t="shared" si="2"/>
        <v>23</v>
      </c>
      <c r="AA8" s="121" t="str">
        <f t="shared" si="3"/>
        <v>KleinJan</v>
      </c>
      <c r="AB8" s="121" t="str">
        <f t="shared" si="4"/>
        <v>Lisa</v>
      </c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>
        <f t="shared" si="5"/>
        <v>0</v>
      </c>
      <c r="AT8" s="119">
        <v>112.62</v>
      </c>
      <c r="AU8" s="119">
        <f t="shared" si="6"/>
        <v>112.62</v>
      </c>
      <c r="AV8" s="120">
        <f t="shared" si="7"/>
        <v>249.75</v>
      </c>
      <c r="AW8" s="57">
        <v>4</v>
      </c>
    </row>
    <row r="9" spans="1:49" ht="12.75">
      <c r="A9" s="139">
        <v>20</v>
      </c>
      <c r="B9" s="140" t="s">
        <v>254</v>
      </c>
      <c r="C9" s="139" t="s">
        <v>334</v>
      </c>
      <c r="D9" s="140" t="s">
        <v>256</v>
      </c>
      <c r="E9" s="143" t="s">
        <v>335</v>
      </c>
      <c r="F9" s="138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>
        <f t="shared" si="0"/>
        <v>0</v>
      </c>
      <c r="W9" s="119">
        <v>136.15</v>
      </c>
      <c r="X9" s="120">
        <f t="shared" si="1"/>
        <v>136.15</v>
      </c>
      <c r="Y9" s="50"/>
      <c r="Z9" s="121">
        <f t="shared" si="2"/>
        <v>20</v>
      </c>
      <c r="AA9" s="121" t="str">
        <f t="shared" si="3"/>
        <v>Broeke, ten</v>
      </c>
      <c r="AB9" s="121" t="str">
        <f t="shared" si="4"/>
        <v>Benthe</v>
      </c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>
        <f t="shared" si="5"/>
        <v>0</v>
      </c>
      <c r="AT9" s="119">
        <v>121.23</v>
      </c>
      <c r="AU9" s="119">
        <f t="shared" si="6"/>
        <v>121.23</v>
      </c>
      <c r="AV9" s="120">
        <f t="shared" si="7"/>
        <v>257.38</v>
      </c>
      <c r="AW9" s="137">
        <v>5</v>
      </c>
    </row>
    <row r="10" spans="1:49" ht="12.75">
      <c r="A10" s="139">
        <v>18</v>
      </c>
      <c r="B10" s="139" t="s">
        <v>331</v>
      </c>
      <c r="C10" s="139" t="s">
        <v>332</v>
      </c>
      <c r="D10" s="139" t="s">
        <v>20</v>
      </c>
      <c r="E10" s="139" t="s">
        <v>330</v>
      </c>
      <c r="F10" s="138"/>
      <c r="G10" s="50"/>
      <c r="H10" s="50">
        <v>5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>
        <f t="shared" si="0"/>
        <v>5</v>
      </c>
      <c r="W10" s="119">
        <v>140.7</v>
      </c>
      <c r="X10" s="120">
        <f t="shared" si="1"/>
        <v>145.7</v>
      </c>
      <c r="Y10" s="50"/>
      <c r="Z10" s="121">
        <f t="shared" si="2"/>
        <v>18</v>
      </c>
      <c r="AA10" s="121" t="str">
        <f t="shared" si="3"/>
        <v>Mentink</v>
      </c>
      <c r="AB10" s="121" t="str">
        <f t="shared" si="4"/>
        <v>Eline 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>
        <v>5</v>
      </c>
      <c r="AQ10" s="50"/>
      <c r="AR10" s="50"/>
      <c r="AS10" s="50">
        <f t="shared" si="5"/>
        <v>5</v>
      </c>
      <c r="AT10" s="119">
        <v>134.29</v>
      </c>
      <c r="AU10" s="119">
        <f t="shared" si="6"/>
        <v>139.29</v>
      </c>
      <c r="AV10" s="120">
        <f t="shared" si="7"/>
        <v>284.99</v>
      </c>
      <c r="AW10" s="57">
        <v>6</v>
      </c>
    </row>
    <row r="11" spans="1:49" ht="12.75">
      <c r="A11" s="139">
        <v>17</v>
      </c>
      <c r="B11" s="140" t="s">
        <v>327</v>
      </c>
      <c r="C11" s="140" t="s">
        <v>328</v>
      </c>
      <c r="D11" s="140" t="s">
        <v>329</v>
      </c>
      <c r="E11" s="143" t="s">
        <v>330</v>
      </c>
      <c r="F11" s="138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>
        <f t="shared" si="0"/>
        <v>0</v>
      </c>
      <c r="W11" s="119">
        <v>167.83</v>
      </c>
      <c r="X11" s="120">
        <f t="shared" si="1"/>
        <v>167.83</v>
      </c>
      <c r="Y11" s="50"/>
      <c r="Z11" s="121">
        <f t="shared" si="2"/>
        <v>17</v>
      </c>
      <c r="AA11" s="121" t="str">
        <f t="shared" si="3"/>
        <v>Boerrigter</v>
      </c>
      <c r="AB11" s="121" t="str">
        <f t="shared" si="4"/>
        <v>Jeffry</v>
      </c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>
        <f t="shared" si="5"/>
        <v>0</v>
      </c>
      <c r="AT11" s="119">
        <v>149.92</v>
      </c>
      <c r="AU11" s="119">
        <f t="shared" si="6"/>
        <v>149.92</v>
      </c>
      <c r="AV11" s="120">
        <f t="shared" si="7"/>
        <v>317.75</v>
      </c>
      <c r="AW11" s="137">
        <v>7</v>
      </c>
    </row>
    <row r="12" spans="1:49" ht="12.75">
      <c r="A12" s="139">
        <v>580</v>
      </c>
      <c r="B12" s="139" t="s">
        <v>116</v>
      </c>
      <c r="C12" s="139" t="s">
        <v>148</v>
      </c>
      <c r="D12" s="139" t="s">
        <v>333</v>
      </c>
      <c r="E12" s="139" t="s">
        <v>330</v>
      </c>
      <c r="F12" s="138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>
        <f t="shared" si="0"/>
        <v>0</v>
      </c>
      <c r="W12" s="119">
        <v>179.53</v>
      </c>
      <c r="X12" s="120">
        <f t="shared" si="1"/>
        <v>179.53</v>
      </c>
      <c r="Y12" s="50"/>
      <c r="Z12" s="121">
        <f t="shared" si="2"/>
        <v>580</v>
      </c>
      <c r="AA12" s="121" t="str">
        <f t="shared" si="3"/>
        <v>Donders</v>
      </c>
      <c r="AB12" s="121" t="str">
        <f t="shared" si="4"/>
        <v>Glenn</v>
      </c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>
        <f t="shared" si="5"/>
        <v>0</v>
      </c>
      <c r="AT12" s="119">
        <v>163.68</v>
      </c>
      <c r="AU12" s="119">
        <f t="shared" si="6"/>
        <v>163.68</v>
      </c>
      <c r="AV12" s="120">
        <f t="shared" si="7"/>
        <v>343.21000000000004</v>
      </c>
      <c r="AW12" s="57">
        <v>8</v>
      </c>
    </row>
    <row r="13" spans="1:49" ht="12.75">
      <c r="A13" s="139">
        <v>22</v>
      </c>
      <c r="B13" s="140" t="s">
        <v>337</v>
      </c>
      <c r="C13" s="140" t="s">
        <v>338</v>
      </c>
      <c r="D13" s="140" t="s">
        <v>92</v>
      </c>
      <c r="E13" s="140" t="s">
        <v>335</v>
      </c>
      <c r="F13" s="138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>
        <f t="shared" si="0"/>
        <v>0</v>
      </c>
      <c r="W13" s="119">
        <v>181.51</v>
      </c>
      <c r="X13" s="120">
        <f t="shared" si="1"/>
        <v>181.51</v>
      </c>
      <c r="Y13" s="50"/>
      <c r="Z13" s="121">
        <f t="shared" si="2"/>
        <v>22</v>
      </c>
      <c r="AA13" s="121" t="str">
        <f t="shared" si="3"/>
        <v>Nijenhuis</v>
      </c>
      <c r="AB13" s="121" t="str">
        <f t="shared" si="4"/>
        <v>Anne</v>
      </c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>
        <f t="shared" si="5"/>
        <v>0</v>
      </c>
      <c r="AT13" s="119">
        <v>171.09</v>
      </c>
      <c r="AU13" s="119">
        <f t="shared" si="6"/>
        <v>171.09</v>
      </c>
      <c r="AV13" s="120">
        <f t="shared" si="7"/>
        <v>352.6</v>
      </c>
      <c r="AW13" s="137">
        <v>9</v>
      </c>
    </row>
  </sheetData>
  <sheetProtection/>
  <printOptions/>
  <pageMargins left="0.25" right="0.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33" sqref="A33:C43"/>
    </sheetView>
  </sheetViews>
  <sheetFormatPr defaultColWidth="9.140625" defaultRowHeight="12.75"/>
  <cols>
    <col min="1" max="1" width="4.421875" style="5" customWidth="1"/>
    <col min="2" max="2" width="16.57421875" style="4" customWidth="1"/>
    <col min="3" max="3" width="19.140625" style="4" customWidth="1"/>
    <col min="4" max="4" width="13.421875" style="4" customWidth="1"/>
    <col min="5" max="5" width="28.421875" style="4" customWidth="1"/>
    <col min="6" max="6" width="10.8515625" style="4" customWidth="1"/>
    <col min="7" max="7" width="10.57421875" style="4" customWidth="1"/>
    <col min="8" max="16384" width="9.140625" style="4" customWidth="1"/>
  </cols>
  <sheetData>
    <row r="1" spans="1:3" ht="18">
      <c r="A1" s="1" t="s">
        <v>49</v>
      </c>
      <c r="B1" s="2"/>
      <c r="C1" s="3"/>
    </row>
    <row r="2" spans="1:3" ht="18">
      <c r="A2" s="1" t="s">
        <v>6</v>
      </c>
      <c r="B2" s="2"/>
      <c r="C2" s="3"/>
    </row>
    <row r="4" spans="1:3" ht="12.75">
      <c r="A4" s="6" t="s">
        <v>9</v>
      </c>
      <c r="C4" s="7" t="s">
        <v>51</v>
      </c>
    </row>
    <row r="5" spans="1:3" ht="12.75">
      <c r="A5" s="6" t="s">
        <v>10</v>
      </c>
      <c r="C5" s="7" t="s">
        <v>52</v>
      </c>
    </row>
    <row r="6" ht="13.5" thickBot="1"/>
    <row r="7" spans="1:4" ht="12.75">
      <c r="A7" s="28" t="s">
        <v>0</v>
      </c>
      <c r="B7" s="23" t="s">
        <v>1</v>
      </c>
      <c r="C7" s="24"/>
      <c r="D7" s="9"/>
    </row>
    <row r="8" spans="1:4" ht="12.75">
      <c r="A8" s="19"/>
      <c r="B8" s="20" t="s">
        <v>2</v>
      </c>
      <c r="C8" s="21"/>
      <c r="D8" s="9"/>
    </row>
    <row r="9" spans="1:3" ht="12.75">
      <c r="A9" s="11">
        <v>50</v>
      </c>
      <c r="B9" s="13" t="s">
        <v>53</v>
      </c>
      <c r="C9" s="14" t="s">
        <v>54</v>
      </c>
    </row>
    <row r="10" spans="1:3" ht="12.75">
      <c r="A10" s="11">
        <v>51</v>
      </c>
      <c r="B10" s="13" t="s">
        <v>55</v>
      </c>
      <c r="C10" s="14" t="s">
        <v>56</v>
      </c>
    </row>
    <row r="11" spans="1:3" ht="12.75">
      <c r="A11" s="11">
        <v>52</v>
      </c>
      <c r="B11" s="13" t="s">
        <v>57</v>
      </c>
      <c r="C11" s="14" t="s">
        <v>25</v>
      </c>
    </row>
    <row r="12" spans="1:3" ht="12.75">
      <c r="A12" s="11">
        <v>53</v>
      </c>
      <c r="B12" s="13" t="s">
        <v>11</v>
      </c>
      <c r="C12" s="14" t="s">
        <v>58</v>
      </c>
    </row>
    <row r="13" spans="1:3" ht="12.75">
      <c r="A13" s="11">
        <v>54</v>
      </c>
      <c r="B13" s="13" t="s">
        <v>12</v>
      </c>
      <c r="C13" s="14" t="s">
        <v>8</v>
      </c>
    </row>
    <row r="14" spans="1:3" ht="12.75">
      <c r="A14" s="11">
        <v>57</v>
      </c>
      <c r="B14" s="13" t="s">
        <v>59</v>
      </c>
      <c r="C14" s="14" t="s">
        <v>5</v>
      </c>
    </row>
    <row r="15" spans="1:3" ht="12.75">
      <c r="A15" s="11">
        <v>60</v>
      </c>
      <c r="B15" s="13" t="s">
        <v>60</v>
      </c>
      <c r="C15" s="14" t="s">
        <v>61</v>
      </c>
    </row>
    <row r="16" spans="1:3" ht="13.5" thickBot="1">
      <c r="A16" s="70"/>
      <c r="B16" s="71"/>
      <c r="C16" s="72"/>
    </row>
    <row r="17" spans="1:3" ht="12.75">
      <c r="A17" s="11">
        <v>61</v>
      </c>
      <c r="B17" s="13" t="s">
        <v>62</v>
      </c>
      <c r="C17" s="14" t="s">
        <v>50</v>
      </c>
    </row>
    <row r="18" spans="1:3" ht="12.75">
      <c r="A18" s="11">
        <v>62</v>
      </c>
      <c r="B18" s="13" t="s">
        <v>63</v>
      </c>
      <c r="C18" s="14" t="s">
        <v>20</v>
      </c>
    </row>
    <row r="19" spans="1:3" ht="12.75">
      <c r="A19" s="11">
        <v>63</v>
      </c>
      <c r="B19" s="13" t="s">
        <v>22</v>
      </c>
      <c r="C19" s="14" t="s">
        <v>5</v>
      </c>
    </row>
    <row r="20" spans="1:3" ht="12.75">
      <c r="A20" s="11">
        <v>64</v>
      </c>
      <c r="B20" s="13" t="s">
        <v>19</v>
      </c>
      <c r="C20" s="14" t="s">
        <v>7</v>
      </c>
    </row>
    <row r="21" spans="1:3" ht="13.5" thickBot="1">
      <c r="A21" s="11">
        <v>65</v>
      </c>
      <c r="B21" s="13" t="s">
        <v>64</v>
      </c>
      <c r="C21" s="14" t="s">
        <v>21</v>
      </c>
    </row>
    <row r="22" spans="1:3" ht="13.5" thickBot="1">
      <c r="A22" s="31"/>
      <c r="B22" s="32"/>
      <c r="C22" s="33"/>
    </row>
    <row r="23" spans="1:3" ht="12.75">
      <c r="A23" s="15"/>
      <c r="B23" s="13"/>
      <c r="C23" s="13"/>
    </row>
    <row r="24" spans="1:4" ht="18">
      <c r="A24" s="1" t="s">
        <v>49</v>
      </c>
      <c r="B24" s="2"/>
      <c r="C24" s="2"/>
      <c r="D24" s="16"/>
    </row>
    <row r="25" spans="1:4" ht="18">
      <c r="A25" s="1" t="s">
        <v>6</v>
      </c>
      <c r="B25" s="2"/>
      <c r="C25" s="2"/>
      <c r="D25" s="16"/>
    </row>
    <row r="26" spans="1:4" ht="18">
      <c r="A26" s="1"/>
      <c r="B26" s="2"/>
      <c r="C26" s="2"/>
      <c r="D26" s="16"/>
    </row>
    <row r="28" spans="1:2" ht="12.75">
      <c r="A28" s="6" t="s">
        <v>13</v>
      </c>
      <c r="B28" s="7"/>
    </row>
    <row r="29" spans="1:4" ht="12.75">
      <c r="A29" s="6" t="s">
        <v>14</v>
      </c>
      <c r="B29" s="7"/>
      <c r="D29" s="34"/>
    </row>
    <row r="30" ht="13.5" thickBot="1">
      <c r="D30" s="34"/>
    </row>
    <row r="31" spans="1:4" ht="12.75">
      <c r="A31" s="22" t="s">
        <v>0</v>
      </c>
      <c r="B31" s="23" t="s">
        <v>1</v>
      </c>
      <c r="C31" s="8"/>
      <c r="D31" s="34"/>
    </row>
    <row r="32" spans="1:3" ht="12.75">
      <c r="A32" s="25"/>
      <c r="B32" s="20" t="s">
        <v>2</v>
      </c>
      <c r="C32" s="10"/>
    </row>
    <row r="33" spans="1:3" ht="12.75">
      <c r="A33" s="26">
        <v>70</v>
      </c>
      <c r="B33" s="13" t="s">
        <v>65</v>
      </c>
      <c r="C33" s="66" t="s">
        <v>66</v>
      </c>
    </row>
    <row r="34" spans="1:3" ht="12.75">
      <c r="A34" s="26">
        <v>71</v>
      </c>
      <c r="B34" s="13" t="s">
        <v>16</v>
      </c>
      <c r="C34" s="14" t="s">
        <v>4</v>
      </c>
    </row>
    <row r="35" spans="1:3" ht="12.75">
      <c r="A35" s="26">
        <v>73</v>
      </c>
      <c r="B35" s="13" t="s">
        <v>67</v>
      </c>
      <c r="C35" s="14" t="s">
        <v>68</v>
      </c>
    </row>
    <row r="36" spans="1:3" ht="12.75">
      <c r="A36" s="26">
        <v>74</v>
      </c>
      <c r="B36" s="13" t="s">
        <v>15</v>
      </c>
      <c r="C36" s="14" t="s">
        <v>3</v>
      </c>
    </row>
    <row r="37" spans="1:3" ht="12.75">
      <c r="A37" s="27">
        <v>75</v>
      </c>
      <c r="B37" s="18" t="s">
        <v>17</v>
      </c>
      <c r="C37" s="14" t="s">
        <v>18</v>
      </c>
    </row>
    <row r="38" spans="1:3" ht="12.75">
      <c r="A38" s="26">
        <v>76</v>
      </c>
      <c r="B38" s="13" t="s">
        <v>69</v>
      </c>
      <c r="C38" s="14" t="s">
        <v>23</v>
      </c>
    </row>
    <row r="39" spans="1:3" ht="12.75">
      <c r="A39" s="26">
        <v>77</v>
      </c>
      <c r="B39" s="13" t="s">
        <v>70</v>
      </c>
      <c r="C39" s="14" t="s">
        <v>71</v>
      </c>
    </row>
    <row r="40" spans="1:3" ht="12.75">
      <c r="A40" s="26">
        <v>78</v>
      </c>
      <c r="B40" s="13" t="s">
        <v>72</v>
      </c>
      <c r="C40" s="14" t="s">
        <v>73</v>
      </c>
    </row>
    <row r="41" spans="1:3" ht="12.75">
      <c r="A41" s="26">
        <v>79</v>
      </c>
      <c r="B41" s="13" t="s">
        <v>24</v>
      </c>
      <c r="C41" s="14" t="s">
        <v>25</v>
      </c>
    </row>
    <row r="42" spans="1:3" ht="12.75">
      <c r="A42" s="26">
        <v>80</v>
      </c>
      <c r="B42" s="13" t="s">
        <v>74</v>
      </c>
      <c r="C42" s="14" t="s">
        <v>75</v>
      </c>
    </row>
    <row r="43" spans="1:3" ht="13.5" thickBot="1">
      <c r="A43" s="26">
        <v>81</v>
      </c>
      <c r="B43" s="13" t="s">
        <v>76</v>
      </c>
      <c r="C43" s="13" t="s">
        <v>5</v>
      </c>
    </row>
    <row r="44" spans="1:3" ht="13.5" thickBot="1">
      <c r="A44" s="29"/>
      <c r="B44" s="35"/>
      <c r="C44" s="30"/>
    </row>
  </sheetData>
  <sheetProtection/>
  <printOptions/>
  <pageMargins left="0.75" right="0.36" top="2.2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selection activeCell="A33" sqref="A33:C43"/>
    </sheetView>
  </sheetViews>
  <sheetFormatPr defaultColWidth="9.140625" defaultRowHeight="12.75"/>
  <cols>
    <col min="1" max="1" width="6.57421875" style="60" customWidth="1"/>
    <col min="2" max="2" width="16.421875" style="0" customWidth="1"/>
    <col min="3" max="3" width="10.140625" style="0" customWidth="1"/>
    <col min="4" max="4" width="5.00390625" style="60" customWidth="1"/>
    <col min="5" max="21" width="3.140625" style="0" customWidth="1"/>
    <col min="26" max="27" width="3.57421875" style="0" customWidth="1"/>
    <col min="29" max="29" width="6.421875" style="60" customWidth="1"/>
    <col min="30" max="30" width="14.421875" style="0" customWidth="1"/>
    <col min="31" max="31" width="10.8515625" style="0" customWidth="1"/>
    <col min="32" max="32" width="5.140625" style="60" customWidth="1"/>
    <col min="33" max="44" width="3.140625" style="0" customWidth="1"/>
  </cols>
  <sheetData>
    <row r="1" spans="1:31" ht="12.75">
      <c r="A1" s="57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46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ENKELSPAN PONY</v>
      </c>
      <c r="AD4" s="42"/>
      <c r="AE4" s="42"/>
      <c r="AF4" s="61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59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64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4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59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64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4">V7+X7</f>
        <v>0</v>
      </c>
      <c r="AC7" s="59">
        <f aca="true" t="shared" si="2" ref="AC7:AF34">A7</f>
        <v>0</v>
      </c>
      <c r="AD7" s="52">
        <f t="shared" si="2"/>
        <v>0</v>
      </c>
      <c r="AE7" s="52">
        <f t="shared" si="2"/>
        <v>0</v>
      </c>
      <c r="AF7" s="59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4">SUM(AG7:AR7)</f>
        <v>0</v>
      </c>
      <c r="AT7" s="53">
        <v>0</v>
      </c>
      <c r="AU7" s="53">
        <f aca="true" t="shared" si="4" ref="AU7:AU34">AT7/2</f>
        <v>0</v>
      </c>
      <c r="AV7" s="53">
        <f aca="true" t="shared" si="5" ref="AV7:AV34">AS7+AU7</f>
        <v>0</v>
      </c>
      <c r="AW7" s="54">
        <f aca="true" t="shared" si="6" ref="AW7:AW34">Y7+AV7</f>
        <v>0</v>
      </c>
    </row>
    <row r="8" spans="1:49" ht="12.75">
      <c r="A8" s="65"/>
      <c r="B8" s="63"/>
      <c r="C8" s="63"/>
      <c r="D8" s="64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59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65"/>
      <c r="B9" s="63"/>
      <c r="C9" s="63"/>
      <c r="D9" s="64"/>
      <c r="E9" s="6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59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65"/>
      <c r="B10" s="63"/>
      <c r="C10" s="63"/>
      <c r="D10" s="64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59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64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59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64"/>
      <c r="E12" s="6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59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65"/>
      <c r="B13" s="63"/>
      <c r="C13" s="63"/>
      <c r="D13" s="64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59">
        <f t="shared" si="2"/>
        <v>0</v>
      </c>
      <c r="AD13" s="52">
        <f t="shared" si="2"/>
        <v>0</v>
      </c>
      <c r="AE13" s="52">
        <f t="shared" si="2"/>
        <v>0</v>
      </c>
      <c r="AF13" s="59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65"/>
      <c r="B14" s="63"/>
      <c r="C14" s="63"/>
      <c r="D14" s="64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59">
        <f t="shared" si="2"/>
        <v>0</v>
      </c>
      <c r="AD14" s="52">
        <f t="shared" si="2"/>
        <v>0</v>
      </c>
      <c r="AE14" s="52">
        <f t="shared" si="2"/>
        <v>0</v>
      </c>
      <c r="AF14" s="59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65"/>
      <c r="B15" s="63"/>
      <c r="C15" s="63"/>
      <c r="D15" s="64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59">
        <f t="shared" si="2"/>
        <v>0</v>
      </c>
      <c r="AD15" s="52">
        <f t="shared" si="2"/>
        <v>0</v>
      </c>
      <c r="AE15" s="52">
        <f t="shared" si="2"/>
        <v>0</v>
      </c>
      <c r="AF15" s="59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65"/>
      <c r="B16" s="63"/>
      <c r="C16" s="63"/>
      <c r="D16" s="64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59">
        <f t="shared" si="2"/>
        <v>0</v>
      </c>
      <c r="AD16" s="52">
        <f t="shared" si="2"/>
        <v>0</v>
      </c>
      <c r="AE16" s="52">
        <f t="shared" si="2"/>
        <v>0</v>
      </c>
      <c r="AF16" s="59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65"/>
      <c r="B17" s="63"/>
      <c r="C17" s="63"/>
      <c r="D17" s="64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59">
        <f t="shared" si="2"/>
        <v>0</v>
      </c>
      <c r="AD17" s="52">
        <f t="shared" si="2"/>
        <v>0</v>
      </c>
      <c r="AE17" s="52">
        <f t="shared" si="2"/>
        <v>0</v>
      </c>
      <c r="AF17" s="59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64"/>
      <c r="B18" s="63"/>
      <c r="C18" s="14"/>
      <c r="D18" s="64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59">
        <f t="shared" si="2"/>
        <v>0</v>
      </c>
      <c r="AD18" s="52">
        <f t="shared" si="2"/>
        <v>0</v>
      </c>
      <c r="AE18" s="52">
        <f t="shared" si="2"/>
        <v>0</v>
      </c>
      <c r="AF18" s="59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64"/>
      <c r="B19" s="18"/>
      <c r="C19" s="14"/>
      <c r="D19" s="64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59">
        <f t="shared" si="2"/>
        <v>0</v>
      </c>
      <c r="AD19" s="52">
        <f t="shared" si="2"/>
        <v>0</v>
      </c>
      <c r="AE19" s="52">
        <f t="shared" si="2"/>
        <v>0</v>
      </c>
      <c r="AF19" s="59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59"/>
      <c r="B20" s="52"/>
      <c r="C20" s="52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59">
        <f t="shared" si="2"/>
        <v>0</v>
      </c>
      <c r="AD20" s="52">
        <f t="shared" si="2"/>
        <v>0</v>
      </c>
      <c r="AE20" s="52">
        <f t="shared" si="2"/>
        <v>0</v>
      </c>
      <c r="AF20" s="59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59"/>
      <c r="B21" s="52"/>
      <c r="C21" s="52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59">
        <f t="shared" si="2"/>
        <v>0</v>
      </c>
      <c r="AD21" s="52">
        <f t="shared" si="2"/>
        <v>0</v>
      </c>
      <c r="AE21" s="52">
        <f t="shared" si="2"/>
        <v>0</v>
      </c>
      <c r="AF21" s="59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59"/>
      <c r="B22" s="52"/>
      <c r="C22" s="52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59">
        <f t="shared" si="2"/>
        <v>0</v>
      </c>
      <c r="AD22" s="52">
        <f t="shared" si="2"/>
        <v>0</v>
      </c>
      <c r="AE22" s="52">
        <f t="shared" si="2"/>
        <v>0</v>
      </c>
      <c r="AF22" s="59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59"/>
      <c r="B23" s="52"/>
      <c r="C23" s="52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59">
        <f t="shared" si="2"/>
        <v>0</v>
      </c>
      <c r="AD23" s="52">
        <f t="shared" si="2"/>
        <v>0</v>
      </c>
      <c r="AE23" s="52">
        <f t="shared" si="2"/>
        <v>0</v>
      </c>
      <c r="AF23" s="59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59"/>
      <c r="B24" s="52"/>
      <c r="C24" s="52"/>
      <c r="D24" s="5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59">
        <f t="shared" si="2"/>
        <v>0</v>
      </c>
      <c r="AD24" s="52">
        <f t="shared" si="2"/>
        <v>0</v>
      </c>
      <c r="AE24" s="52">
        <f t="shared" si="2"/>
        <v>0</v>
      </c>
      <c r="AF24" s="59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59"/>
      <c r="B25" s="52"/>
      <c r="C25" s="52"/>
      <c r="D25" s="5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59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59"/>
      <c r="B26" s="52"/>
      <c r="C26" s="52"/>
      <c r="D26" s="5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59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59"/>
      <c r="B27" s="52"/>
      <c r="C27" s="52"/>
      <c r="D27" s="5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59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59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59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59"/>
      <c r="B30" s="52"/>
      <c r="C30" s="52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6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51">
        <f t="shared" si="1"/>
        <v>0</v>
      </c>
      <c r="AC30" s="59">
        <f t="shared" si="2"/>
        <v>0</v>
      </c>
      <c r="AD30" s="52">
        <f t="shared" si="2"/>
        <v>0</v>
      </c>
      <c r="AE30" s="52">
        <f t="shared" si="2"/>
        <v>0</v>
      </c>
      <c r="AF30" s="59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5">
        <f t="shared" si="6"/>
        <v>0</v>
      </c>
    </row>
    <row r="31" spans="1:49" ht="12.75">
      <c r="A31" s="59"/>
      <c r="B31" s="52"/>
      <c r="C31" s="52"/>
      <c r="D31" s="5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51">
        <f t="shared" si="1"/>
        <v>0</v>
      </c>
      <c r="AC31" s="59">
        <f t="shared" si="2"/>
        <v>0</v>
      </c>
      <c r="AD31" s="52">
        <f t="shared" si="2"/>
        <v>0</v>
      </c>
      <c r="AE31" s="52">
        <f t="shared" si="2"/>
        <v>0</v>
      </c>
      <c r="AF31" s="59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5">
        <f t="shared" si="6"/>
        <v>0</v>
      </c>
    </row>
    <row r="32" spans="1:49" ht="12.75">
      <c r="A32" s="59"/>
      <c r="B32" s="52"/>
      <c r="C32" s="52"/>
      <c r="D32" s="5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f t="shared" si="0"/>
        <v>0</v>
      </c>
      <c r="W32" s="47"/>
      <c r="X32" s="47">
        <v>0</v>
      </c>
      <c r="Y32" s="51">
        <f t="shared" si="1"/>
        <v>0</v>
      </c>
      <c r="AC32" s="59">
        <f t="shared" si="2"/>
        <v>0</v>
      </c>
      <c r="AD32" s="52">
        <f t="shared" si="2"/>
        <v>0</v>
      </c>
      <c r="AE32" s="52">
        <f t="shared" si="2"/>
        <v>0</v>
      </c>
      <c r="AF32" s="59">
        <f t="shared" si="2"/>
        <v>0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3"/>
        <v>0</v>
      </c>
      <c r="AT32" s="53">
        <v>0</v>
      </c>
      <c r="AU32" s="53">
        <f t="shared" si="4"/>
        <v>0</v>
      </c>
      <c r="AV32" s="53">
        <f t="shared" si="5"/>
        <v>0</v>
      </c>
      <c r="AW32" s="55">
        <f t="shared" si="6"/>
        <v>0</v>
      </c>
    </row>
    <row r="33" spans="1:49" ht="12.75">
      <c r="A33" s="59"/>
      <c r="B33" s="52"/>
      <c r="C33" s="52"/>
      <c r="D33" s="59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f t="shared" si="0"/>
        <v>0</v>
      </c>
      <c r="W33" s="47"/>
      <c r="X33" s="47">
        <v>0</v>
      </c>
      <c r="Y33" s="47">
        <f t="shared" si="1"/>
        <v>0</v>
      </c>
      <c r="AC33" s="59">
        <f t="shared" si="2"/>
        <v>0</v>
      </c>
      <c r="AD33" s="52">
        <f t="shared" si="2"/>
        <v>0</v>
      </c>
      <c r="AE33" s="52">
        <f t="shared" si="2"/>
        <v>0</v>
      </c>
      <c r="AF33" s="59">
        <f t="shared" si="2"/>
        <v>0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>
        <f t="shared" si="3"/>
        <v>0</v>
      </c>
      <c r="AT33" s="53">
        <v>0</v>
      </c>
      <c r="AU33" s="53">
        <f t="shared" si="4"/>
        <v>0</v>
      </c>
      <c r="AV33" s="53">
        <f t="shared" si="5"/>
        <v>0</v>
      </c>
      <c r="AW33" s="54">
        <f t="shared" si="6"/>
        <v>0</v>
      </c>
    </row>
    <row r="34" spans="1:49" ht="12.75">
      <c r="A34" s="59"/>
      <c r="B34" s="52"/>
      <c r="C34" s="52"/>
      <c r="D34" s="5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f t="shared" si="0"/>
        <v>0</v>
      </c>
      <c r="W34" s="47"/>
      <c r="X34" s="47">
        <v>0</v>
      </c>
      <c r="Y34" s="47">
        <f t="shared" si="1"/>
        <v>0</v>
      </c>
      <c r="AC34" s="59">
        <f t="shared" si="2"/>
        <v>0</v>
      </c>
      <c r="AD34" s="52">
        <f t="shared" si="2"/>
        <v>0</v>
      </c>
      <c r="AE34" s="52">
        <f t="shared" si="2"/>
        <v>0</v>
      </c>
      <c r="AF34" s="59">
        <f t="shared" si="2"/>
        <v>0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f t="shared" si="3"/>
        <v>0</v>
      </c>
      <c r="AT34" s="53">
        <v>0</v>
      </c>
      <c r="AU34" s="53">
        <f t="shared" si="4"/>
        <v>0</v>
      </c>
      <c r="AV34" s="53">
        <f t="shared" si="5"/>
        <v>0</v>
      </c>
      <c r="AW34" s="54">
        <f t="shared" si="6"/>
        <v>0</v>
      </c>
    </row>
    <row r="35" ht="12.75">
      <c r="A35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&amp;L&amp;P&amp;R&amp;T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6.421875" style="60" customWidth="1"/>
    <col min="2" max="2" width="20.57421875" style="0" customWidth="1"/>
    <col min="3" max="3" width="12.00390625" style="0" customWidth="1"/>
    <col min="4" max="4" width="5.57421875" style="60" customWidth="1"/>
    <col min="5" max="21" width="3.140625" style="0" customWidth="1"/>
    <col min="22" max="22" width="8.421875" style="0" customWidth="1"/>
    <col min="23" max="23" width="8.140625" style="0" customWidth="1"/>
    <col min="26" max="26" width="3.140625" style="0" customWidth="1"/>
    <col min="27" max="27" width="1.421875" style="0" customWidth="1"/>
    <col min="28" max="28" width="4.140625" style="0" customWidth="1"/>
    <col min="29" max="29" width="9.140625" style="60" customWidth="1"/>
    <col min="30" max="30" width="17.140625" style="0" customWidth="1"/>
    <col min="31" max="31" width="10.421875" style="0" customWidth="1"/>
    <col min="32" max="32" width="5.00390625" style="0" customWidth="1"/>
    <col min="33" max="44" width="3.140625" style="0" customWidth="1"/>
    <col min="45" max="45" width="5.421875" style="0" customWidth="1"/>
  </cols>
  <sheetData>
    <row r="1" spans="1:31" ht="12.75">
      <c r="A1" s="57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30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TWEESPAN PONYS</v>
      </c>
      <c r="AD4" s="42"/>
      <c r="AE4" s="42"/>
      <c r="AF4" s="43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47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74"/>
      <c r="B6" s="75"/>
      <c r="C6" s="75"/>
      <c r="D6" s="80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29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47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74"/>
      <c r="B7" s="75"/>
      <c r="C7" s="75"/>
      <c r="D7" s="80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29">V7+X7</f>
        <v>0</v>
      </c>
      <c r="AC7" s="59">
        <f aca="true" t="shared" si="2" ref="AC7:AF29">A7</f>
        <v>0</v>
      </c>
      <c r="AD7" s="52">
        <f t="shared" si="2"/>
        <v>0</v>
      </c>
      <c r="AE7" s="52">
        <f t="shared" si="2"/>
        <v>0</v>
      </c>
      <c r="AF7" s="47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29">SUM(AG7:AR7)</f>
        <v>0</v>
      </c>
      <c r="AT7" s="53">
        <v>0</v>
      </c>
      <c r="AU7" s="53">
        <f aca="true" t="shared" si="4" ref="AU7:AU29">AT7/2</f>
        <v>0</v>
      </c>
      <c r="AV7" s="53">
        <f aca="true" t="shared" si="5" ref="AV7:AV29">AS7+AU7</f>
        <v>0</v>
      </c>
      <c r="AW7" s="54">
        <f aca="true" t="shared" si="6" ref="AW7:AW29">Y7+AV7</f>
        <v>0</v>
      </c>
    </row>
    <row r="8" spans="1:49" ht="12.75">
      <c r="A8" s="74"/>
      <c r="B8" s="75"/>
      <c r="C8" s="75"/>
      <c r="D8" s="80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47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74"/>
      <c r="B9" s="75"/>
      <c r="C9" s="75"/>
      <c r="D9" s="80"/>
      <c r="E9" s="6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47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74"/>
      <c r="B10" s="75"/>
      <c r="C10" s="75"/>
      <c r="D10" s="80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47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74"/>
      <c r="B11" s="75"/>
      <c r="C11" s="75"/>
      <c r="D11" s="81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47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74"/>
      <c r="B12" s="75"/>
      <c r="C12" s="75"/>
      <c r="D12" s="80"/>
      <c r="E12" s="6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47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74"/>
      <c r="B13" s="75"/>
      <c r="C13" s="75"/>
      <c r="D13" s="80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59">
        <f t="shared" si="2"/>
        <v>0</v>
      </c>
      <c r="AD13" s="52">
        <f t="shared" si="2"/>
        <v>0</v>
      </c>
      <c r="AE13" s="52">
        <f t="shared" si="2"/>
        <v>0</v>
      </c>
      <c r="AF13" s="47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74"/>
      <c r="B14" s="75"/>
      <c r="C14" s="75"/>
      <c r="D14" s="80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59">
        <f t="shared" si="2"/>
        <v>0</v>
      </c>
      <c r="AD14" s="52">
        <f t="shared" si="2"/>
        <v>0</v>
      </c>
      <c r="AE14" s="52">
        <f t="shared" si="2"/>
        <v>0</v>
      </c>
      <c r="AF14" s="47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74"/>
      <c r="B15" s="75"/>
      <c r="C15" s="75"/>
      <c r="D15" s="80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59">
        <f t="shared" si="2"/>
        <v>0</v>
      </c>
      <c r="AD15" s="52">
        <f t="shared" si="2"/>
        <v>0</v>
      </c>
      <c r="AE15" s="52">
        <f t="shared" si="2"/>
        <v>0</v>
      </c>
      <c r="AF15" s="47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74"/>
      <c r="B16" s="75"/>
      <c r="C16" s="75"/>
      <c r="D16" s="80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83">
        <f t="shared" si="2"/>
        <v>0</v>
      </c>
      <c r="AD16" s="52">
        <f t="shared" si="2"/>
        <v>0</v>
      </c>
      <c r="AE16" s="52">
        <f t="shared" si="2"/>
        <v>0</v>
      </c>
      <c r="AF16" s="47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74"/>
      <c r="B17" s="75"/>
      <c r="C17" s="75"/>
      <c r="D17" s="80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83">
        <f t="shared" si="2"/>
        <v>0</v>
      </c>
      <c r="AD17" s="52">
        <f t="shared" si="2"/>
        <v>0</v>
      </c>
      <c r="AE17" s="52">
        <f t="shared" si="2"/>
        <v>0</v>
      </c>
      <c r="AF17" s="47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74"/>
      <c r="B18" s="75"/>
      <c r="C18" s="75"/>
      <c r="D18" s="80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83">
        <f t="shared" si="2"/>
        <v>0</v>
      </c>
      <c r="AD18" s="52">
        <f t="shared" si="2"/>
        <v>0</v>
      </c>
      <c r="AE18" s="52">
        <f t="shared" si="2"/>
        <v>0</v>
      </c>
      <c r="AF18" s="47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74"/>
      <c r="B19" s="75"/>
      <c r="C19" s="75"/>
      <c r="D19" s="80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83">
        <f t="shared" si="2"/>
        <v>0</v>
      </c>
      <c r="AD19" s="52">
        <f t="shared" si="2"/>
        <v>0</v>
      </c>
      <c r="AE19" s="52">
        <f t="shared" si="2"/>
        <v>0</v>
      </c>
      <c r="AF19" s="47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74"/>
      <c r="B20" s="75"/>
      <c r="C20" s="75"/>
      <c r="D20" s="80"/>
      <c r="E20" s="6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83">
        <f t="shared" si="2"/>
        <v>0</v>
      </c>
      <c r="AD20" s="52">
        <f t="shared" si="2"/>
        <v>0</v>
      </c>
      <c r="AE20" s="52">
        <f t="shared" si="2"/>
        <v>0</v>
      </c>
      <c r="AF20" s="47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74"/>
      <c r="B21" s="75"/>
      <c r="C21" s="75"/>
      <c r="D21" s="80"/>
      <c r="E21" s="63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83">
        <f t="shared" si="2"/>
        <v>0</v>
      </c>
      <c r="AD21" s="52">
        <f t="shared" si="2"/>
        <v>0</v>
      </c>
      <c r="AE21" s="52">
        <f t="shared" si="2"/>
        <v>0</v>
      </c>
      <c r="AF21" s="47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74"/>
      <c r="B22" s="75"/>
      <c r="C22" s="75"/>
      <c r="D22" s="80"/>
      <c r="E22" s="63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83">
        <f t="shared" si="2"/>
        <v>0</v>
      </c>
      <c r="AD22" s="52">
        <f t="shared" si="2"/>
        <v>0</v>
      </c>
      <c r="AE22" s="52">
        <f t="shared" si="2"/>
        <v>0</v>
      </c>
      <c r="AF22" s="47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74"/>
      <c r="B23" s="75"/>
      <c r="C23" s="75"/>
      <c r="D23" s="80"/>
      <c r="E23" s="63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83">
        <f t="shared" si="2"/>
        <v>0</v>
      </c>
      <c r="AD23" s="52">
        <f t="shared" si="2"/>
        <v>0</v>
      </c>
      <c r="AE23" s="52">
        <f t="shared" si="2"/>
        <v>0</v>
      </c>
      <c r="AF23" s="47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74"/>
      <c r="B24" s="75"/>
      <c r="C24" s="75"/>
      <c r="D24" s="80"/>
      <c r="E24" s="63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83">
        <f t="shared" si="2"/>
        <v>0</v>
      </c>
      <c r="AD24" s="52">
        <f t="shared" si="2"/>
        <v>0</v>
      </c>
      <c r="AE24" s="52">
        <f t="shared" si="2"/>
        <v>0</v>
      </c>
      <c r="AF24" s="47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82"/>
      <c r="B25" s="75"/>
      <c r="C25" s="75"/>
      <c r="D25" s="82"/>
      <c r="E25" s="6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56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47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82"/>
      <c r="B26" s="75"/>
      <c r="C26" s="75"/>
      <c r="D26" s="82"/>
      <c r="E26" s="63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47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82"/>
      <c r="B27" s="75"/>
      <c r="C27" s="75"/>
      <c r="D27" s="82"/>
      <c r="E27" s="63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47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47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47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4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47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47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4">
        <f t="shared" si="6"/>
        <v>0</v>
      </c>
    </row>
    <row r="30" ht="12.75">
      <c r="A30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00390625" style="0" customWidth="1"/>
    <col min="2" max="2" width="14.421875" style="0" customWidth="1"/>
    <col min="3" max="3" width="12.57421875" style="0" customWidth="1"/>
    <col min="4" max="4" width="4.140625" style="0" customWidth="1"/>
    <col min="5" max="21" width="3.140625" style="0" customWidth="1"/>
    <col min="26" max="26" width="2.421875" style="0" customWidth="1"/>
    <col min="27" max="27" width="1.57421875" style="0" customWidth="1"/>
    <col min="29" max="29" width="7.140625" style="60" customWidth="1"/>
    <col min="30" max="30" width="13.00390625" style="0" customWidth="1"/>
    <col min="31" max="31" width="10.140625" style="0" customWidth="1"/>
    <col min="32" max="32" width="5.00390625" style="60" customWidth="1"/>
    <col min="33" max="44" width="3.140625" style="0" customWidth="1"/>
  </cols>
  <sheetData>
    <row r="1" spans="1:31" ht="12.75">
      <c r="A1" s="36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36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41" t="s">
        <v>47</v>
      </c>
      <c r="B4" s="42"/>
      <c r="C4" s="42"/>
      <c r="D4" s="43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ENKELSPAN PAARD</v>
      </c>
      <c r="AD4" s="42"/>
      <c r="AE4" s="42"/>
      <c r="AF4" s="61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47" t="s">
        <v>36</v>
      </c>
      <c r="B5" s="47" t="s">
        <v>37</v>
      </c>
      <c r="C5" s="47" t="s">
        <v>38</v>
      </c>
      <c r="D5" s="47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59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77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1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59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77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1">V7+X7</f>
        <v>0</v>
      </c>
      <c r="AC7" s="59">
        <f aca="true" t="shared" si="2" ref="AC7:AF31">A7</f>
        <v>0</v>
      </c>
      <c r="AD7" s="52">
        <f t="shared" si="2"/>
        <v>0</v>
      </c>
      <c r="AE7" s="52">
        <f t="shared" si="2"/>
        <v>0</v>
      </c>
      <c r="AF7" s="59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1">SUM(AG7:AR7)</f>
        <v>0</v>
      </c>
      <c r="AT7" s="53">
        <v>0</v>
      </c>
      <c r="AU7" s="53">
        <f aca="true" t="shared" si="4" ref="AU7:AU31">AT7/2</f>
        <v>0</v>
      </c>
      <c r="AV7" s="53">
        <f aca="true" t="shared" si="5" ref="AV7:AV31">AS7+AU7</f>
        <v>0</v>
      </c>
      <c r="AW7" s="54">
        <f aca="true" t="shared" si="6" ref="AW7:AW31">Y7+AV7</f>
        <v>0</v>
      </c>
    </row>
    <row r="8" spans="1:49" ht="12.75">
      <c r="A8" s="65"/>
      <c r="B8" s="63"/>
      <c r="C8" s="63"/>
      <c r="D8" s="77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59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5">
        <f t="shared" si="6"/>
        <v>0</v>
      </c>
    </row>
    <row r="9" spans="1:49" ht="12.75">
      <c r="A9" s="65"/>
      <c r="B9" s="63"/>
      <c r="C9" s="63"/>
      <c r="D9" s="77"/>
      <c r="E9" s="12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59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5">
        <f t="shared" si="6"/>
        <v>0</v>
      </c>
    </row>
    <row r="10" spans="1:49" ht="12.75">
      <c r="A10" s="65"/>
      <c r="B10" s="63"/>
      <c r="C10" s="63"/>
      <c r="D10" s="77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59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77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59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77"/>
      <c r="E12" s="12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59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74"/>
      <c r="B13" s="63"/>
      <c r="C13" s="63"/>
      <c r="D13" s="78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83">
        <f t="shared" si="2"/>
        <v>0</v>
      </c>
      <c r="AD13" s="52">
        <f t="shared" si="2"/>
        <v>0</v>
      </c>
      <c r="AE13" s="52">
        <f t="shared" si="2"/>
        <v>0</v>
      </c>
      <c r="AF13" s="59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74"/>
      <c r="B14" s="63"/>
      <c r="C14" s="63"/>
      <c r="D14" s="78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83">
        <f t="shared" si="2"/>
        <v>0</v>
      </c>
      <c r="AD14" s="52">
        <f t="shared" si="2"/>
        <v>0</v>
      </c>
      <c r="AE14" s="52">
        <f t="shared" si="2"/>
        <v>0</v>
      </c>
      <c r="AF14" s="59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74"/>
      <c r="B15" s="63"/>
      <c r="C15" s="63"/>
      <c r="D15" s="78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83">
        <f t="shared" si="2"/>
        <v>0</v>
      </c>
      <c r="AD15" s="52">
        <f t="shared" si="2"/>
        <v>0</v>
      </c>
      <c r="AE15" s="52">
        <f t="shared" si="2"/>
        <v>0</v>
      </c>
      <c r="AF15" s="59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74"/>
      <c r="B16" s="63"/>
      <c r="C16" s="63"/>
      <c r="D16" s="78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83">
        <f t="shared" si="2"/>
        <v>0</v>
      </c>
      <c r="AD16" s="52">
        <f t="shared" si="2"/>
        <v>0</v>
      </c>
      <c r="AE16" s="52">
        <f t="shared" si="2"/>
        <v>0</v>
      </c>
      <c r="AF16" s="59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74"/>
      <c r="B17" s="63"/>
      <c r="C17" s="63"/>
      <c r="D17" s="73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83">
        <f t="shared" si="2"/>
        <v>0</v>
      </c>
      <c r="AD17" s="52">
        <f t="shared" si="2"/>
        <v>0</v>
      </c>
      <c r="AE17" s="52">
        <f t="shared" si="2"/>
        <v>0</v>
      </c>
      <c r="AF17" s="59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74"/>
      <c r="B18" s="75"/>
      <c r="C18" s="75"/>
      <c r="D18" s="76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59">
        <f t="shared" si="2"/>
        <v>0</v>
      </c>
      <c r="AD18" s="52">
        <f t="shared" si="2"/>
        <v>0</v>
      </c>
      <c r="AE18" s="52">
        <f t="shared" si="2"/>
        <v>0</v>
      </c>
      <c r="AF18" s="59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74"/>
      <c r="B19" s="75"/>
      <c r="C19" s="75"/>
      <c r="D19" s="75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59">
        <f t="shared" si="2"/>
        <v>0</v>
      </c>
      <c r="AD19" s="52">
        <f t="shared" si="2"/>
        <v>0</v>
      </c>
      <c r="AE19" s="52">
        <f t="shared" si="2"/>
        <v>0</v>
      </c>
      <c r="AF19" s="59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74"/>
      <c r="B20" s="75"/>
      <c r="C20" s="75"/>
      <c r="D20" s="75"/>
      <c r="E20" s="6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59">
        <f t="shared" si="2"/>
        <v>0</v>
      </c>
      <c r="AD20" s="52">
        <f t="shared" si="2"/>
        <v>0</v>
      </c>
      <c r="AE20" s="52">
        <f t="shared" si="2"/>
        <v>0</v>
      </c>
      <c r="AF20" s="59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47"/>
      <c r="B21" s="52"/>
      <c r="C21" s="5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59">
        <f t="shared" si="2"/>
        <v>0</v>
      </c>
      <c r="AD21" s="52">
        <f t="shared" si="2"/>
        <v>0</v>
      </c>
      <c r="AE21" s="52">
        <f t="shared" si="2"/>
        <v>0</v>
      </c>
      <c r="AF21" s="59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47"/>
      <c r="B22" s="52"/>
      <c r="C22" s="52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59">
        <f t="shared" si="2"/>
        <v>0</v>
      </c>
      <c r="AD22" s="52">
        <f t="shared" si="2"/>
        <v>0</v>
      </c>
      <c r="AE22" s="52">
        <f t="shared" si="2"/>
        <v>0</v>
      </c>
      <c r="AF22" s="59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47"/>
      <c r="B23" s="52"/>
      <c r="C23" s="52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59">
        <f t="shared" si="2"/>
        <v>0</v>
      </c>
      <c r="AD23" s="52">
        <f t="shared" si="2"/>
        <v>0</v>
      </c>
      <c r="AE23" s="52">
        <f t="shared" si="2"/>
        <v>0</v>
      </c>
      <c r="AF23" s="59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47"/>
      <c r="B24" s="52"/>
      <c r="C24" s="52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59">
        <f t="shared" si="2"/>
        <v>0</v>
      </c>
      <c r="AD24" s="52">
        <f t="shared" si="2"/>
        <v>0</v>
      </c>
      <c r="AE24" s="52">
        <f t="shared" si="2"/>
        <v>0</v>
      </c>
      <c r="AF24" s="59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47"/>
      <c r="B25" s="52"/>
      <c r="C25" s="5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59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47"/>
      <c r="B26" s="52"/>
      <c r="C26" s="5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59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47"/>
      <c r="B27" s="52"/>
      <c r="C27" s="5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6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59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47"/>
      <c r="B28" s="52"/>
      <c r="C28" s="5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59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47"/>
      <c r="B29" s="52"/>
      <c r="C29" s="52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59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47"/>
      <c r="B30" s="52"/>
      <c r="C30" s="5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47">
        <f t="shared" si="1"/>
        <v>0</v>
      </c>
      <c r="AC30" s="59">
        <f t="shared" si="2"/>
        <v>0</v>
      </c>
      <c r="AD30" s="52">
        <f t="shared" si="2"/>
        <v>0</v>
      </c>
      <c r="AE30" s="52">
        <f t="shared" si="2"/>
        <v>0</v>
      </c>
      <c r="AF30" s="59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4">
        <f t="shared" si="6"/>
        <v>0</v>
      </c>
    </row>
    <row r="31" spans="1:49" ht="12.75">
      <c r="A31" s="47"/>
      <c r="B31" s="52"/>
      <c r="C31" s="5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47">
        <f t="shared" si="1"/>
        <v>0</v>
      </c>
      <c r="AC31" s="59">
        <f t="shared" si="2"/>
        <v>0</v>
      </c>
      <c r="AD31" s="52">
        <f t="shared" si="2"/>
        <v>0</v>
      </c>
      <c r="AE31" s="52">
        <f t="shared" si="2"/>
        <v>0</v>
      </c>
      <c r="AF31" s="59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4">
        <f t="shared" si="6"/>
        <v>0</v>
      </c>
    </row>
    <row r="32" ht="12.75">
      <c r="A32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421875" style="60" customWidth="1"/>
    <col min="2" max="2" width="17.00390625" style="0" customWidth="1"/>
    <col min="3" max="3" width="10.421875" style="0" customWidth="1"/>
    <col min="4" max="4" width="4.57421875" style="60" customWidth="1"/>
    <col min="5" max="21" width="3.140625" style="0" customWidth="1"/>
    <col min="26" max="26" width="3.57421875" style="0" customWidth="1"/>
    <col min="27" max="27" width="3.8515625" style="0" customWidth="1"/>
    <col min="28" max="28" width="5.140625" style="0" customWidth="1"/>
    <col min="33" max="44" width="3.140625" style="0" customWidth="1"/>
  </cols>
  <sheetData>
    <row r="1" spans="1:31" ht="12.75">
      <c r="A1" s="57"/>
      <c r="C1" s="37" t="s">
        <v>77</v>
      </c>
      <c r="AC1" s="36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48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41" t="str">
        <f>A4</f>
        <v>RUBRIEK TWEESPAN PAARD</v>
      </c>
      <c r="AD4" s="42"/>
      <c r="AE4" s="42"/>
      <c r="AF4" s="43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47" t="s">
        <v>36</v>
      </c>
      <c r="AD5" s="47" t="s">
        <v>37</v>
      </c>
      <c r="AE5" s="47" t="s">
        <v>38</v>
      </c>
      <c r="AF5" s="47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68"/>
      <c r="E6" s="69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4">SUM(E6:U6)</f>
        <v>0</v>
      </c>
      <c r="W6" s="47"/>
      <c r="X6" s="47">
        <v>0</v>
      </c>
      <c r="Y6" s="51">
        <f>V6+X6</f>
        <v>0</v>
      </c>
      <c r="AC6" s="47">
        <f>A6</f>
        <v>0</v>
      </c>
      <c r="AD6" s="52">
        <f>B6</f>
        <v>0</v>
      </c>
      <c r="AE6" s="52">
        <f>C6</f>
        <v>0</v>
      </c>
      <c r="AF6" s="47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68"/>
      <c r="E7" s="69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4">V7+X7</f>
        <v>0</v>
      </c>
      <c r="AC7" s="47">
        <f aca="true" t="shared" si="2" ref="AC7:AF34">A7</f>
        <v>0</v>
      </c>
      <c r="AD7" s="52">
        <f t="shared" si="2"/>
        <v>0</v>
      </c>
      <c r="AE7" s="52">
        <f t="shared" si="2"/>
        <v>0</v>
      </c>
      <c r="AF7" s="47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4">SUM(AG7:AR7)</f>
        <v>0</v>
      </c>
      <c r="AT7" s="53">
        <v>0</v>
      </c>
      <c r="AU7" s="53">
        <f aca="true" t="shared" si="4" ref="AU7:AU34">AT7/2</f>
        <v>0</v>
      </c>
      <c r="AV7" s="53">
        <f aca="true" t="shared" si="5" ref="AV7:AV34">AS7+AU7</f>
        <v>0</v>
      </c>
      <c r="AW7" s="54">
        <f aca="true" t="shared" si="6" ref="AW7:AW34">Y7+AV7</f>
        <v>0</v>
      </c>
    </row>
    <row r="8" spans="1:49" ht="12.75">
      <c r="A8" s="65"/>
      <c r="B8" s="63"/>
      <c r="C8" s="63"/>
      <c r="D8" s="68"/>
      <c r="E8" s="6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47">
        <f t="shared" si="2"/>
        <v>0</v>
      </c>
      <c r="AD8" s="52">
        <f t="shared" si="2"/>
        <v>0</v>
      </c>
      <c r="AE8" s="52">
        <f t="shared" si="2"/>
        <v>0</v>
      </c>
      <c r="AF8" s="47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65"/>
      <c r="B9" s="63"/>
      <c r="C9" s="63"/>
      <c r="D9" s="68"/>
      <c r="E9" s="69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47">
        <f t="shared" si="2"/>
        <v>0</v>
      </c>
      <c r="AD9" s="52">
        <f t="shared" si="2"/>
        <v>0</v>
      </c>
      <c r="AE9" s="52">
        <f t="shared" si="2"/>
        <v>0</v>
      </c>
      <c r="AF9" s="47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65"/>
      <c r="B10" s="63"/>
      <c r="C10" s="63"/>
      <c r="D10" s="68"/>
      <c r="E10" s="69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47">
        <f t="shared" si="2"/>
        <v>0</v>
      </c>
      <c r="AD10" s="52">
        <f t="shared" si="2"/>
        <v>0</v>
      </c>
      <c r="AE10" s="52">
        <f t="shared" si="2"/>
        <v>0</v>
      </c>
      <c r="AF10" s="47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68"/>
      <c r="E11" s="6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47">
        <f t="shared" si="2"/>
        <v>0</v>
      </c>
      <c r="AD11" s="52">
        <f t="shared" si="2"/>
        <v>0</v>
      </c>
      <c r="AE11" s="52">
        <f t="shared" si="2"/>
        <v>0</v>
      </c>
      <c r="AF11" s="47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68"/>
      <c r="E12" s="6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47">
        <f t="shared" si="2"/>
        <v>0</v>
      </c>
      <c r="AD12" s="52">
        <f t="shared" si="2"/>
        <v>0</v>
      </c>
      <c r="AE12" s="52">
        <f t="shared" si="2"/>
        <v>0</v>
      </c>
      <c r="AF12" s="47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65"/>
      <c r="B13" s="63"/>
      <c r="C13" s="63"/>
      <c r="D13" s="68"/>
      <c r="E13" s="1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47">
        <f t="shared" si="2"/>
        <v>0</v>
      </c>
      <c r="AD13" s="52">
        <f t="shared" si="2"/>
        <v>0</v>
      </c>
      <c r="AE13" s="52">
        <f t="shared" si="2"/>
        <v>0</v>
      </c>
      <c r="AF13" s="47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65"/>
      <c r="B14" s="63"/>
      <c r="C14" s="63"/>
      <c r="D14" s="68"/>
      <c r="E14" s="69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47">
        <f t="shared" si="2"/>
        <v>0</v>
      </c>
      <c r="AD14" s="52">
        <f t="shared" si="2"/>
        <v>0</v>
      </c>
      <c r="AE14" s="52">
        <f t="shared" si="2"/>
        <v>0</v>
      </c>
      <c r="AF14" s="47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65"/>
      <c r="B15" s="63"/>
      <c r="C15" s="63"/>
      <c r="D15" s="68"/>
      <c r="E15" s="69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47">
        <f t="shared" si="2"/>
        <v>0</v>
      </c>
      <c r="AD15" s="52">
        <f t="shared" si="2"/>
        <v>0</v>
      </c>
      <c r="AE15" s="52">
        <f t="shared" si="2"/>
        <v>0</v>
      </c>
      <c r="AF15" s="47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65"/>
      <c r="B16" s="63"/>
      <c r="C16" s="63"/>
      <c r="D16" s="6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47">
        <f t="shared" si="2"/>
        <v>0</v>
      </c>
      <c r="AD16" s="52">
        <f t="shared" si="2"/>
        <v>0</v>
      </c>
      <c r="AE16" s="52">
        <f t="shared" si="2"/>
        <v>0</v>
      </c>
      <c r="AF16" s="47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67"/>
      <c r="B17" s="50"/>
      <c r="C17" s="50"/>
      <c r="D17" s="6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47">
        <f t="shared" si="2"/>
        <v>0</v>
      </c>
      <c r="AD17" s="52">
        <f t="shared" si="2"/>
        <v>0</v>
      </c>
      <c r="AE17" s="52">
        <f t="shared" si="2"/>
        <v>0</v>
      </c>
      <c r="AF17" s="47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67"/>
      <c r="B18" s="50"/>
      <c r="C18" s="50"/>
      <c r="D18" s="6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47">
        <f t="shared" si="2"/>
        <v>0</v>
      </c>
      <c r="AD18" s="52">
        <f t="shared" si="2"/>
        <v>0</v>
      </c>
      <c r="AE18" s="52">
        <f t="shared" si="2"/>
        <v>0</v>
      </c>
      <c r="AF18" s="47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67"/>
      <c r="B19" s="50"/>
      <c r="C19" s="50"/>
      <c r="D19" s="6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47">
        <f t="shared" si="2"/>
        <v>0</v>
      </c>
      <c r="AD19" s="52">
        <f t="shared" si="2"/>
        <v>0</v>
      </c>
      <c r="AE19" s="52">
        <f t="shared" si="2"/>
        <v>0</v>
      </c>
      <c r="AF19" s="47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59"/>
      <c r="B20" s="52"/>
      <c r="C20" s="52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47">
        <f t="shared" si="2"/>
        <v>0</v>
      </c>
      <c r="AD20" s="52">
        <f t="shared" si="2"/>
        <v>0</v>
      </c>
      <c r="AE20" s="52">
        <f t="shared" si="2"/>
        <v>0</v>
      </c>
      <c r="AF20" s="47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59"/>
      <c r="B21" s="52"/>
      <c r="C21" s="52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47">
        <f t="shared" si="2"/>
        <v>0</v>
      </c>
      <c r="AD21" s="52">
        <f t="shared" si="2"/>
        <v>0</v>
      </c>
      <c r="AE21" s="52">
        <f t="shared" si="2"/>
        <v>0</v>
      </c>
      <c r="AF21" s="47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59"/>
      <c r="B22" s="52"/>
      <c r="C22" s="52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47">
        <f t="shared" si="2"/>
        <v>0</v>
      </c>
      <c r="AD22" s="52">
        <f t="shared" si="2"/>
        <v>0</v>
      </c>
      <c r="AE22" s="52">
        <f t="shared" si="2"/>
        <v>0</v>
      </c>
      <c r="AF22" s="47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59"/>
      <c r="B23" s="52"/>
      <c r="C23" s="52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47">
        <f t="shared" si="2"/>
        <v>0</v>
      </c>
      <c r="AD23" s="52">
        <f t="shared" si="2"/>
        <v>0</v>
      </c>
      <c r="AE23" s="52">
        <f t="shared" si="2"/>
        <v>0</v>
      </c>
      <c r="AF23" s="47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59"/>
      <c r="B24" s="52"/>
      <c r="C24" s="52"/>
      <c r="D24" s="5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47">
        <f t="shared" si="2"/>
        <v>0</v>
      </c>
      <c r="AD24" s="52">
        <f t="shared" si="2"/>
        <v>0</v>
      </c>
      <c r="AE24" s="52">
        <f t="shared" si="2"/>
        <v>0</v>
      </c>
      <c r="AF24" s="47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59"/>
      <c r="B25" s="52"/>
      <c r="C25" s="52"/>
      <c r="D25" s="5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47">
        <f t="shared" si="2"/>
        <v>0</v>
      </c>
      <c r="AD25" s="52">
        <f t="shared" si="2"/>
        <v>0</v>
      </c>
      <c r="AE25" s="52">
        <f t="shared" si="2"/>
        <v>0</v>
      </c>
      <c r="AF25" s="47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59"/>
      <c r="B26" s="52"/>
      <c r="C26" s="52"/>
      <c r="D26" s="5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47">
        <f t="shared" si="2"/>
        <v>0</v>
      </c>
      <c r="AD26" s="52">
        <f t="shared" si="2"/>
        <v>0</v>
      </c>
      <c r="AE26" s="52">
        <f t="shared" si="2"/>
        <v>0</v>
      </c>
      <c r="AF26" s="47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59"/>
      <c r="B27" s="52"/>
      <c r="C27" s="52"/>
      <c r="D27" s="5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47">
        <f t="shared" si="2"/>
        <v>0</v>
      </c>
      <c r="AD27" s="52">
        <f t="shared" si="2"/>
        <v>0</v>
      </c>
      <c r="AE27" s="52">
        <f t="shared" si="2"/>
        <v>0</v>
      </c>
      <c r="AF27" s="47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47">
        <f t="shared" si="2"/>
        <v>0</v>
      </c>
      <c r="AD28" s="52">
        <f t="shared" si="2"/>
        <v>0</v>
      </c>
      <c r="AE28" s="52">
        <f t="shared" si="2"/>
        <v>0</v>
      </c>
      <c r="AF28" s="47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47">
        <f t="shared" si="2"/>
        <v>0</v>
      </c>
      <c r="AD29" s="52">
        <f t="shared" si="2"/>
        <v>0</v>
      </c>
      <c r="AE29" s="52">
        <f t="shared" si="2"/>
        <v>0</v>
      </c>
      <c r="AF29" s="47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59"/>
      <c r="B30" s="52"/>
      <c r="C30" s="52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6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51">
        <f t="shared" si="1"/>
        <v>0</v>
      </c>
      <c r="AC30" s="47">
        <f t="shared" si="2"/>
        <v>0</v>
      </c>
      <c r="AD30" s="52">
        <f t="shared" si="2"/>
        <v>0</v>
      </c>
      <c r="AE30" s="52">
        <f t="shared" si="2"/>
        <v>0</v>
      </c>
      <c r="AF30" s="47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5">
        <f t="shared" si="6"/>
        <v>0</v>
      </c>
    </row>
    <row r="31" spans="1:49" ht="12.75">
      <c r="A31" s="59"/>
      <c r="B31" s="52"/>
      <c r="C31" s="52"/>
      <c r="D31" s="5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51">
        <f t="shared" si="1"/>
        <v>0</v>
      </c>
      <c r="AC31" s="47">
        <f t="shared" si="2"/>
        <v>0</v>
      </c>
      <c r="AD31" s="52">
        <f t="shared" si="2"/>
        <v>0</v>
      </c>
      <c r="AE31" s="52">
        <f t="shared" si="2"/>
        <v>0</v>
      </c>
      <c r="AF31" s="47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5">
        <f t="shared" si="6"/>
        <v>0</v>
      </c>
    </row>
    <row r="32" spans="1:49" ht="12.75">
      <c r="A32" s="59"/>
      <c r="B32" s="52"/>
      <c r="C32" s="52"/>
      <c r="D32" s="5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f t="shared" si="0"/>
        <v>0</v>
      </c>
      <c r="W32" s="47"/>
      <c r="X32" s="47">
        <v>0</v>
      </c>
      <c r="Y32" s="51">
        <f t="shared" si="1"/>
        <v>0</v>
      </c>
      <c r="AC32" s="47">
        <f t="shared" si="2"/>
        <v>0</v>
      </c>
      <c r="AD32" s="52">
        <f t="shared" si="2"/>
        <v>0</v>
      </c>
      <c r="AE32" s="52">
        <f t="shared" si="2"/>
        <v>0</v>
      </c>
      <c r="AF32" s="47">
        <f t="shared" si="2"/>
        <v>0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3"/>
        <v>0</v>
      </c>
      <c r="AT32" s="53">
        <v>0</v>
      </c>
      <c r="AU32" s="53">
        <f t="shared" si="4"/>
        <v>0</v>
      </c>
      <c r="AV32" s="53">
        <f t="shared" si="5"/>
        <v>0</v>
      </c>
      <c r="AW32" s="55">
        <f t="shared" si="6"/>
        <v>0</v>
      </c>
    </row>
    <row r="33" spans="1:49" ht="12.75">
      <c r="A33" s="59"/>
      <c r="B33" s="52"/>
      <c r="C33" s="52"/>
      <c r="D33" s="59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f t="shared" si="0"/>
        <v>0</v>
      </c>
      <c r="W33" s="47"/>
      <c r="X33" s="47">
        <v>0</v>
      </c>
      <c r="Y33" s="47">
        <f t="shared" si="1"/>
        <v>0</v>
      </c>
      <c r="AC33" s="47">
        <f t="shared" si="2"/>
        <v>0</v>
      </c>
      <c r="AD33" s="52">
        <f t="shared" si="2"/>
        <v>0</v>
      </c>
      <c r="AE33" s="52">
        <f t="shared" si="2"/>
        <v>0</v>
      </c>
      <c r="AF33" s="47">
        <f t="shared" si="2"/>
        <v>0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>
        <f t="shared" si="3"/>
        <v>0</v>
      </c>
      <c r="AT33" s="53">
        <v>0</v>
      </c>
      <c r="AU33" s="53">
        <f t="shared" si="4"/>
        <v>0</v>
      </c>
      <c r="AV33" s="53">
        <f t="shared" si="5"/>
        <v>0</v>
      </c>
      <c r="AW33" s="54">
        <f t="shared" si="6"/>
        <v>0</v>
      </c>
    </row>
    <row r="34" spans="1:49" ht="12.75">
      <c r="A34" s="59"/>
      <c r="B34" s="52"/>
      <c r="C34" s="52"/>
      <c r="D34" s="5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f t="shared" si="0"/>
        <v>0</v>
      </c>
      <c r="W34" s="47"/>
      <c r="X34" s="47">
        <v>0</v>
      </c>
      <c r="Y34" s="47">
        <f t="shared" si="1"/>
        <v>0</v>
      </c>
      <c r="AC34" s="47">
        <f t="shared" si="2"/>
        <v>0</v>
      </c>
      <c r="AD34" s="52">
        <f t="shared" si="2"/>
        <v>0</v>
      </c>
      <c r="AE34" s="52">
        <f t="shared" si="2"/>
        <v>0</v>
      </c>
      <c r="AF34" s="47">
        <f t="shared" si="2"/>
        <v>0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f t="shared" si="3"/>
        <v>0</v>
      </c>
      <c r="AT34" s="53">
        <v>0</v>
      </c>
      <c r="AU34" s="53">
        <f t="shared" si="4"/>
        <v>0</v>
      </c>
      <c r="AV34" s="53">
        <f t="shared" si="5"/>
        <v>0</v>
      </c>
      <c r="AW34" s="54">
        <f t="shared" si="6"/>
        <v>0</v>
      </c>
    </row>
    <row r="35" ht="12.75">
      <c r="A35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25"/>
  <sheetViews>
    <sheetView zoomScale="75" zoomScaleNormal="75" zoomScalePageLayoutView="0" workbookViewId="0" topLeftCell="A1">
      <pane ySplit="4" topLeftCell="A5" activePane="bottomLeft" state="frozen"/>
      <selection pane="topLeft" activeCell="C1" sqref="C1"/>
      <selection pane="bottomLeft" activeCell="A1" sqref="A1:IV16384"/>
    </sheetView>
  </sheetViews>
  <sheetFormatPr defaultColWidth="8.8515625" defaultRowHeight="12.75"/>
  <cols>
    <col min="1" max="1" width="6.140625" style="100" bestFit="1" customWidth="1"/>
    <col min="2" max="2" width="11.8515625" style="98" customWidth="1"/>
    <col min="3" max="3" width="10.8515625" style="98" bestFit="1" customWidth="1"/>
    <col min="4" max="4" width="12.140625" style="98" customWidth="1"/>
    <col min="5" max="5" width="7.140625" style="98" customWidth="1"/>
    <col min="6" max="25" width="3.57421875" style="98" customWidth="1"/>
    <col min="26" max="26" width="8.8515625" style="98" customWidth="1"/>
    <col min="27" max="28" width="9.140625" style="101" customWidth="1"/>
    <col min="29" max="29" width="2.421875" style="98" customWidth="1"/>
    <col min="30" max="30" width="6.140625" style="98" bestFit="1" customWidth="1"/>
    <col min="31" max="31" width="15.00390625" style="102" customWidth="1"/>
    <col min="32" max="32" width="13.421875" style="98" customWidth="1"/>
    <col min="33" max="52" width="3.57421875" style="98" customWidth="1"/>
    <col min="53" max="53" width="6.8515625" style="98" customWidth="1"/>
    <col min="54" max="56" width="8.8515625" style="98" customWidth="1"/>
    <col min="57" max="57" width="7.7109375" style="57" customWidth="1"/>
    <col min="58" max="89" width="8.8515625" style="98" customWidth="1"/>
    <col min="90" max="91" width="2.421875" style="98" customWidth="1"/>
    <col min="92" max="92" width="3.140625" style="98" customWidth="1"/>
    <col min="93" max="16384" width="8.8515625" style="98" customWidth="1"/>
  </cols>
  <sheetData>
    <row r="1" spans="5:32" ht="12.75">
      <c r="E1" s="36" t="s">
        <v>183</v>
      </c>
      <c r="AF1" s="36" t="str">
        <f>E1</f>
        <v>INDOOR MENNEN WIERDEN 12 DECEMBER 2015</v>
      </c>
    </row>
    <row r="2" spans="1:58" ht="12.75">
      <c r="A2" s="57"/>
      <c r="P2" s="98" t="s">
        <v>26</v>
      </c>
      <c r="Z2" s="103" t="s">
        <v>27</v>
      </c>
      <c r="AA2" s="104" t="s">
        <v>28</v>
      </c>
      <c r="AB2" s="105" t="s">
        <v>29</v>
      </c>
      <c r="BA2" s="106" t="s">
        <v>27</v>
      </c>
      <c r="BB2" s="103" t="s">
        <v>28</v>
      </c>
      <c r="BC2" s="103" t="s">
        <v>94</v>
      </c>
      <c r="BD2" s="103" t="s">
        <v>29</v>
      </c>
      <c r="BE2" s="107" t="s">
        <v>38</v>
      </c>
      <c r="BF2" s="99"/>
    </row>
    <row r="3" spans="1:56" ht="12.75">
      <c r="A3" s="108"/>
      <c r="B3" s="58" t="s">
        <v>123</v>
      </c>
      <c r="C3" s="109"/>
      <c r="D3" s="109"/>
      <c r="E3" s="110"/>
      <c r="F3" s="111" t="s">
        <v>31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2" t="s">
        <v>32</v>
      </c>
      <c r="AA3" s="113" t="s">
        <v>33</v>
      </c>
      <c r="AB3" s="113" t="s">
        <v>34</v>
      </c>
      <c r="AD3" s="41"/>
      <c r="AE3" s="114" t="str">
        <f>B3</f>
        <v>1-Po</v>
      </c>
      <c r="AF3" s="110"/>
      <c r="AG3" s="111" t="s">
        <v>35</v>
      </c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5" t="s">
        <v>32</v>
      </c>
      <c r="BB3" s="112" t="s">
        <v>33</v>
      </c>
      <c r="BC3" s="112" t="s">
        <v>32</v>
      </c>
      <c r="BD3" s="112" t="s">
        <v>34</v>
      </c>
    </row>
    <row r="4" spans="1:56" ht="12.75">
      <c r="A4" s="67" t="s">
        <v>36</v>
      </c>
      <c r="B4" s="50" t="s">
        <v>37</v>
      </c>
      <c r="C4" s="50"/>
      <c r="D4" s="50" t="s">
        <v>38</v>
      </c>
      <c r="E4" s="67" t="s">
        <v>97</v>
      </c>
      <c r="F4" s="116">
        <v>1</v>
      </c>
      <c r="G4" s="116">
        <v>2</v>
      </c>
      <c r="H4" s="116">
        <v>3</v>
      </c>
      <c r="I4" s="116">
        <v>4</v>
      </c>
      <c r="J4" s="116" t="s">
        <v>211</v>
      </c>
      <c r="K4" s="116" t="s">
        <v>212</v>
      </c>
      <c r="L4" s="116" t="s">
        <v>213</v>
      </c>
      <c r="M4" s="116" t="s">
        <v>214</v>
      </c>
      <c r="N4" s="116" t="s">
        <v>215</v>
      </c>
      <c r="O4" s="116">
        <v>6</v>
      </c>
      <c r="P4" s="116">
        <v>7</v>
      </c>
      <c r="Q4" s="116">
        <v>8</v>
      </c>
      <c r="R4" s="116" t="s">
        <v>216</v>
      </c>
      <c r="S4" s="116" t="s">
        <v>217</v>
      </c>
      <c r="T4" s="116" t="s">
        <v>218</v>
      </c>
      <c r="U4" s="116" t="s">
        <v>219</v>
      </c>
      <c r="V4" s="116" t="s">
        <v>220</v>
      </c>
      <c r="W4" s="116">
        <v>10</v>
      </c>
      <c r="X4" s="116">
        <v>11</v>
      </c>
      <c r="Y4" s="116">
        <v>12</v>
      </c>
      <c r="Z4" s="112" t="s">
        <v>40</v>
      </c>
      <c r="AA4" s="113" t="s">
        <v>41</v>
      </c>
      <c r="AB4" s="113" t="s">
        <v>43</v>
      </c>
      <c r="AD4" s="117" t="s">
        <v>105</v>
      </c>
      <c r="AE4" s="118" t="s">
        <v>37</v>
      </c>
      <c r="AF4" s="117" t="s">
        <v>38</v>
      </c>
      <c r="AG4" s="116">
        <v>1</v>
      </c>
      <c r="AH4" s="116">
        <v>2</v>
      </c>
      <c r="AI4" s="116">
        <v>3</v>
      </c>
      <c r="AJ4" s="116">
        <v>4</v>
      </c>
      <c r="AK4" s="116" t="s">
        <v>211</v>
      </c>
      <c r="AL4" s="116" t="s">
        <v>212</v>
      </c>
      <c r="AM4" s="116" t="s">
        <v>213</v>
      </c>
      <c r="AN4" s="116" t="s">
        <v>214</v>
      </c>
      <c r="AO4" s="116" t="s">
        <v>215</v>
      </c>
      <c r="AP4" s="116">
        <v>6</v>
      </c>
      <c r="AQ4" s="116">
        <v>7</v>
      </c>
      <c r="AR4" s="116">
        <v>8</v>
      </c>
      <c r="AS4" s="116" t="s">
        <v>216</v>
      </c>
      <c r="AT4" s="116" t="s">
        <v>217</v>
      </c>
      <c r="AU4" s="116" t="s">
        <v>218</v>
      </c>
      <c r="AV4" s="116" t="s">
        <v>219</v>
      </c>
      <c r="AW4" s="116" t="s">
        <v>220</v>
      </c>
      <c r="AX4" s="116">
        <v>10</v>
      </c>
      <c r="AY4" s="116">
        <v>11</v>
      </c>
      <c r="AZ4" s="116">
        <v>12</v>
      </c>
      <c r="BA4" s="117"/>
      <c r="BB4" s="112" t="s">
        <v>41</v>
      </c>
      <c r="BC4" s="112" t="s">
        <v>44</v>
      </c>
      <c r="BD4" s="112" t="s">
        <v>45</v>
      </c>
    </row>
    <row r="5" spans="1:57" ht="12.75">
      <c r="A5" s="50">
        <v>2</v>
      </c>
      <c r="B5" s="50" t="s">
        <v>190</v>
      </c>
      <c r="C5" s="50" t="s">
        <v>191</v>
      </c>
      <c r="D5" s="50" t="s">
        <v>192</v>
      </c>
      <c r="E5" s="148" t="s">
        <v>123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>
        <f aca="true" t="shared" si="0" ref="Z5:Z23">SUM(F5:Y5)</f>
        <v>0</v>
      </c>
      <c r="AA5" s="119">
        <v>117.27</v>
      </c>
      <c r="AB5" s="120">
        <f aca="true" t="shared" si="1" ref="AB5:AB24">Z5+AA5</f>
        <v>117.27</v>
      </c>
      <c r="AC5" s="50"/>
      <c r="AD5" s="121">
        <f aca="true" t="shared" si="2" ref="AD5:AD24">A5</f>
        <v>2</v>
      </c>
      <c r="AE5" s="122" t="str">
        <f aca="true" t="shared" si="3" ref="AE5:AE24">B5</f>
        <v>Düsenberg</v>
      </c>
      <c r="AF5" s="121" t="str">
        <f aca="true" t="shared" si="4" ref="AF5:AF24">C5</f>
        <v>Karl-Hermann 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>
        <f aca="true" t="shared" si="5" ref="BA5:BA24">SUM(AG5:AZ5)</f>
        <v>0</v>
      </c>
      <c r="BB5" s="119">
        <v>115.82</v>
      </c>
      <c r="BC5" s="119">
        <f aca="true" t="shared" si="6" ref="BC5:BC24">BA5+BB5</f>
        <v>115.82</v>
      </c>
      <c r="BD5" s="120">
        <f aca="true" t="shared" si="7" ref="BD5:BD24">AB5+BC5</f>
        <v>233.08999999999997</v>
      </c>
      <c r="BE5" s="123">
        <v>1</v>
      </c>
    </row>
    <row r="6" spans="1:57" ht="12.75">
      <c r="A6" s="50">
        <v>3157</v>
      </c>
      <c r="B6" s="50" t="s">
        <v>204</v>
      </c>
      <c r="C6" s="50" t="s">
        <v>205</v>
      </c>
      <c r="D6" s="50" t="s">
        <v>206</v>
      </c>
      <c r="E6" s="50" t="s">
        <v>187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>
        <f t="shared" si="0"/>
        <v>0</v>
      </c>
      <c r="AA6" s="119">
        <v>120.8</v>
      </c>
      <c r="AB6" s="120">
        <f t="shared" si="1"/>
        <v>120.8</v>
      </c>
      <c r="AC6" s="50"/>
      <c r="AD6" s="121">
        <f t="shared" si="2"/>
        <v>3157</v>
      </c>
      <c r="AE6" s="122" t="str">
        <f t="shared" si="3"/>
        <v>Mulling</v>
      </c>
      <c r="AF6" s="121" t="str">
        <f t="shared" si="4"/>
        <v>Eugene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>
        <f t="shared" si="5"/>
        <v>0</v>
      </c>
      <c r="BB6" s="119">
        <v>115.85</v>
      </c>
      <c r="BC6" s="119">
        <f t="shared" si="6"/>
        <v>115.85</v>
      </c>
      <c r="BD6" s="120">
        <f t="shared" si="7"/>
        <v>236.64999999999998</v>
      </c>
      <c r="BE6" s="123">
        <v>2</v>
      </c>
    </row>
    <row r="7" spans="1:57" ht="12.75">
      <c r="A7" s="50">
        <v>10</v>
      </c>
      <c r="B7" s="50" t="s">
        <v>158</v>
      </c>
      <c r="C7" s="50" t="s">
        <v>210</v>
      </c>
      <c r="D7" s="50" t="s">
        <v>21</v>
      </c>
      <c r="E7" s="50" t="s">
        <v>187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>
        <f t="shared" si="0"/>
        <v>0</v>
      </c>
      <c r="AA7" s="119">
        <v>126.4</v>
      </c>
      <c r="AB7" s="120">
        <f t="shared" si="1"/>
        <v>126.4</v>
      </c>
      <c r="AC7" s="50"/>
      <c r="AD7" s="121">
        <f t="shared" si="2"/>
        <v>10</v>
      </c>
      <c r="AE7" s="122" t="str">
        <f t="shared" si="3"/>
        <v>Reuvers</v>
      </c>
      <c r="AF7" s="121" t="str">
        <f t="shared" si="4"/>
        <v>Britt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>
        <f t="shared" si="5"/>
        <v>0</v>
      </c>
      <c r="BB7" s="119">
        <v>120.05</v>
      </c>
      <c r="BC7" s="119">
        <f t="shared" si="6"/>
        <v>120.05</v>
      </c>
      <c r="BD7" s="120">
        <f t="shared" si="7"/>
        <v>246.45</v>
      </c>
      <c r="BE7" s="123">
        <v>3</v>
      </c>
    </row>
    <row r="8" spans="1:57" ht="12.75">
      <c r="A8" s="50">
        <v>6</v>
      </c>
      <c r="B8" s="50" t="s">
        <v>201</v>
      </c>
      <c r="C8" s="50" t="s">
        <v>202</v>
      </c>
      <c r="D8" s="134" t="s">
        <v>203</v>
      </c>
      <c r="E8" s="134" t="s">
        <v>187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>
        <f t="shared" si="0"/>
        <v>0</v>
      </c>
      <c r="AA8" s="119">
        <v>129.49</v>
      </c>
      <c r="AB8" s="120">
        <f t="shared" si="1"/>
        <v>129.49</v>
      </c>
      <c r="AC8" s="50"/>
      <c r="AD8" s="121">
        <f t="shared" si="2"/>
        <v>6</v>
      </c>
      <c r="AE8" s="122" t="str">
        <f t="shared" si="3"/>
        <v>Hermelink</v>
      </c>
      <c r="AF8" s="121" t="str">
        <f t="shared" si="4"/>
        <v>Bo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>
        <f t="shared" si="5"/>
        <v>0</v>
      </c>
      <c r="BB8" s="125">
        <v>124.68</v>
      </c>
      <c r="BC8" s="125">
        <f t="shared" si="6"/>
        <v>124.68</v>
      </c>
      <c r="BD8" s="120">
        <f t="shared" si="7"/>
        <v>254.17000000000002</v>
      </c>
      <c r="BE8" s="123">
        <v>4</v>
      </c>
    </row>
    <row r="9" spans="1:57" ht="12.75">
      <c r="A9" s="50">
        <v>2166</v>
      </c>
      <c r="B9" s="146" t="s">
        <v>196</v>
      </c>
      <c r="C9" s="146" t="s">
        <v>197</v>
      </c>
      <c r="D9" s="134" t="s">
        <v>8</v>
      </c>
      <c r="E9" s="50" t="s">
        <v>187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>
        <f t="shared" si="0"/>
        <v>0</v>
      </c>
      <c r="AA9" s="119">
        <v>132.56</v>
      </c>
      <c r="AB9" s="120">
        <f t="shared" si="1"/>
        <v>132.56</v>
      </c>
      <c r="AC9" s="50"/>
      <c r="AD9" s="121">
        <f t="shared" si="2"/>
        <v>2166</v>
      </c>
      <c r="AE9" s="122" t="str">
        <f t="shared" si="3"/>
        <v>Feenstra</v>
      </c>
      <c r="AF9" s="121" t="str">
        <f t="shared" si="4"/>
        <v>Marielle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>
        <f t="shared" si="5"/>
        <v>0</v>
      </c>
      <c r="BB9" s="119">
        <v>121.89</v>
      </c>
      <c r="BC9" s="119">
        <f t="shared" si="6"/>
        <v>121.89</v>
      </c>
      <c r="BD9" s="120">
        <f t="shared" si="7"/>
        <v>254.45</v>
      </c>
      <c r="BE9" s="126">
        <v>5</v>
      </c>
    </row>
    <row r="10" spans="1:57" ht="12.75">
      <c r="A10" s="50">
        <v>1004</v>
      </c>
      <c r="B10" s="146" t="s">
        <v>102</v>
      </c>
      <c r="C10" s="146" t="s">
        <v>119</v>
      </c>
      <c r="D10" s="146" t="s">
        <v>91</v>
      </c>
      <c r="E10" s="148" t="s">
        <v>187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>
        <f t="shared" si="0"/>
        <v>0</v>
      </c>
      <c r="AA10" s="119">
        <v>121.37</v>
      </c>
      <c r="AB10" s="120">
        <f t="shared" si="1"/>
        <v>121.37</v>
      </c>
      <c r="AC10" s="50"/>
      <c r="AD10" s="121">
        <f t="shared" si="2"/>
        <v>1004</v>
      </c>
      <c r="AE10" s="122" t="str">
        <f t="shared" si="3"/>
        <v>Hammink</v>
      </c>
      <c r="AF10" s="121" t="str">
        <f t="shared" si="4"/>
        <v>Marijke</v>
      </c>
      <c r="AG10" s="50"/>
      <c r="AH10" s="50">
        <v>5</v>
      </c>
      <c r="AI10" s="50">
        <v>5</v>
      </c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>
        <f t="shared" si="5"/>
        <v>10</v>
      </c>
      <c r="BB10" s="119">
        <v>125.16</v>
      </c>
      <c r="BC10" s="119">
        <f t="shared" si="6"/>
        <v>135.16</v>
      </c>
      <c r="BD10" s="120">
        <f t="shared" si="7"/>
        <v>256.53</v>
      </c>
      <c r="BE10" s="127">
        <v>6</v>
      </c>
    </row>
    <row r="11" spans="1:57" ht="12.75">
      <c r="A11" s="50">
        <v>949</v>
      </c>
      <c r="B11" s="50" t="s">
        <v>125</v>
      </c>
      <c r="C11" s="50" t="s">
        <v>153</v>
      </c>
      <c r="D11" s="50" t="s">
        <v>92</v>
      </c>
      <c r="E11" s="50" t="s">
        <v>187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>
        <f t="shared" si="0"/>
        <v>0</v>
      </c>
      <c r="AA11" s="119">
        <v>131.36</v>
      </c>
      <c r="AB11" s="120">
        <f t="shared" si="1"/>
        <v>131.36</v>
      </c>
      <c r="AC11" s="50"/>
      <c r="AD11" s="121">
        <f t="shared" si="2"/>
        <v>949</v>
      </c>
      <c r="AE11" s="122" t="str">
        <f t="shared" si="3"/>
        <v>Braak, ter</v>
      </c>
      <c r="AF11" s="121" t="str">
        <f t="shared" si="4"/>
        <v>Jan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>
        <f t="shared" si="5"/>
        <v>0</v>
      </c>
      <c r="BB11" s="119">
        <v>125.54</v>
      </c>
      <c r="BC11" s="119">
        <f t="shared" si="6"/>
        <v>125.54</v>
      </c>
      <c r="BD11" s="120">
        <f t="shared" si="7"/>
        <v>256.90000000000003</v>
      </c>
      <c r="BE11" s="128">
        <v>7</v>
      </c>
    </row>
    <row r="12" spans="1:57" ht="12.75">
      <c r="A12" s="50">
        <v>3608</v>
      </c>
      <c r="B12" s="50" t="s">
        <v>198</v>
      </c>
      <c r="C12" s="50" t="s">
        <v>199</v>
      </c>
      <c r="D12" s="134" t="s">
        <v>200</v>
      </c>
      <c r="E12" s="134" t="s">
        <v>187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>
        <f t="shared" si="0"/>
        <v>0</v>
      </c>
      <c r="AA12" s="119">
        <v>118.2</v>
      </c>
      <c r="AB12" s="120">
        <f t="shared" si="1"/>
        <v>118.2</v>
      </c>
      <c r="AC12" s="50"/>
      <c r="AD12" s="121">
        <f t="shared" si="2"/>
        <v>3608</v>
      </c>
      <c r="AE12" s="122" t="str">
        <f t="shared" si="3"/>
        <v>Schut</v>
      </c>
      <c r="AF12" s="121" t="str">
        <f t="shared" si="4"/>
        <v>Graciëlla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>
        <v>5</v>
      </c>
      <c r="AW12" s="50">
        <v>5</v>
      </c>
      <c r="AX12" s="50"/>
      <c r="AY12" s="50"/>
      <c r="AZ12" s="50"/>
      <c r="BA12" s="50">
        <f t="shared" si="5"/>
        <v>10</v>
      </c>
      <c r="BB12" s="119">
        <v>129.38</v>
      </c>
      <c r="BC12" s="119">
        <f t="shared" si="6"/>
        <v>139.38</v>
      </c>
      <c r="BD12" s="120">
        <f t="shared" si="7"/>
        <v>257.58</v>
      </c>
      <c r="BE12" s="126">
        <v>8</v>
      </c>
    </row>
    <row r="13" spans="1:57" ht="12.75">
      <c r="A13" s="50">
        <v>2035</v>
      </c>
      <c r="B13" s="50" t="s">
        <v>156</v>
      </c>
      <c r="C13" s="50" t="s">
        <v>157</v>
      </c>
      <c r="D13" s="50" t="s">
        <v>160</v>
      </c>
      <c r="E13" s="50" t="s">
        <v>187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>
        <f t="shared" si="0"/>
        <v>0</v>
      </c>
      <c r="AA13" s="119">
        <v>132.51</v>
      </c>
      <c r="AB13" s="120">
        <f t="shared" si="1"/>
        <v>132.51</v>
      </c>
      <c r="AC13" s="50"/>
      <c r="AD13" s="121">
        <f t="shared" si="2"/>
        <v>2035</v>
      </c>
      <c r="AE13" s="122" t="str">
        <f t="shared" si="3"/>
        <v>Briene</v>
      </c>
      <c r="AF13" s="121" t="str">
        <f t="shared" si="4"/>
        <v>Lienke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>
        <f t="shared" si="5"/>
        <v>0</v>
      </c>
      <c r="BB13" s="119">
        <v>126.9</v>
      </c>
      <c r="BC13" s="119">
        <f t="shared" si="6"/>
        <v>126.9</v>
      </c>
      <c r="BD13" s="120">
        <f t="shared" si="7"/>
        <v>259.40999999999997</v>
      </c>
      <c r="BE13" s="128">
        <v>9</v>
      </c>
    </row>
    <row r="14" spans="1:57" ht="12.75">
      <c r="A14" s="50">
        <v>8</v>
      </c>
      <c r="B14" s="50" t="s">
        <v>112</v>
      </c>
      <c r="C14" s="50" t="s">
        <v>139</v>
      </c>
      <c r="D14" s="50" t="s">
        <v>140</v>
      </c>
      <c r="E14" s="50" t="s">
        <v>123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>
        <f t="shared" si="0"/>
        <v>0</v>
      </c>
      <c r="AA14" s="119">
        <v>132.53</v>
      </c>
      <c r="AB14" s="120">
        <f t="shared" si="1"/>
        <v>132.53</v>
      </c>
      <c r="AC14" s="50"/>
      <c r="AD14" s="121">
        <f t="shared" si="2"/>
        <v>8</v>
      </c>
      <c r="AE14" s="122" t="str">
        <f t="shared" si="3"/>
        <v>Groene</v>
      </c>
      <c r="AF14" s="121" t="str">
        <f t="shared" si="4"/>
        <v>Karina </v>
      </c>
      <c r="AG14" s="50"/>
      <c r="AH14" s="50"/>
      <c r="AI14" s="50">
        <v>5</v>
      </c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>
        <f t="shared" si="5"/>
        <v>5</v>
      </c>
      <c r="BB14" s="119">
        <v>123.95</v>
      </c>
      <c r="BC14" s="119">
        <f t="shared" si="6"/>
        <v>128.95</v>
      </c>
      <c r="BD14" s="120">
        <f t="shared" si="7"/>
        <v>261.48</v>
      </c>
      <c r="BE14" s="126">
        <v>10</v>
      </c>
    </row>
    <row r="15" spans="1:57" ht="12.75">
      <c r="A15" s="50">
        <v>7</v>
      </c>
      <c r="B15" s="146" t="s">
        <v>207</v>
      </c>
      <c r="C15" s="146" t="s">
        <v>208</v>
      </c>
      <c r="D15" s="50" t="s">
        <v>160</v>
      </c>
      <c r="E15" s="50" t="s">
        <v>187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>
        <v>5</v>
      </c>
      <c r="Q15" s="50"/>
      <c r="R15" s="50"/>
      <c r="S15" s="50"/>
      <c r="T15" s="50"/>
      <c r="U15" s="50"/>
      <c r="V15" s="50"/>
      <c r="W15" s="50"/>
      <c r="X15" s="50"/>
      <c r="Y15" s="50"/>
      <c r="Z15" s="50">
        <f t="shared" si="0"/>
        <v>5</v>
      </c>
      <c r="AA15" s="119">
        <v>136.57</v>
      </c>
      <c r="AB15" s="120">
        <f t="shared" si="1"/>
        <v>141.57</v>
      </c>
      <c r="AC15" s="50"/>
      <c r="AD15" s="121">
        <f t="shared" si="2"/>
        <v>7</v>
      </c>
      <c r="AE15" s="122" t="str">
        <f t="shared" si="3"/>
        <v>Reints</v>
      </c>
      <c r="AF15" s="121" t="str">
        <f t="shared" si="4"/>
        <v>Larissa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>
        <v>5</v>
      </c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>
        <f t="shared" si="5"/>
        <v>5</v>
      </c>
      <c r="BB15" s="119">
        <v>118.86</v>
      </c>
      <c r="BC15" s="119">
        <f t="shared" si="6"/>
        <v>123.86</v>
      </c>
      <c r="BD15" s="120">
        <f t="shared" si="7"/>
        <v>265.43</v>
      </c>
      <c r="BE15" s="128">
        <v>11</v>
      </c>
    </row>
    <row r="16" spans="1:57" ht="12.75">
      <c r="A16" s="50">
        <v>3</v>
      </c>
      <c r="B16" s="146" t="s">
        <v>193</v>
      </c>
      <c r="C16" s="146" t="s">
        <v>194</v>
      </c>
      <c r="D16" s="134" t="s">
        <v>195</v>
      </c>
      <c r="E16" s="50" t="s">
        <v>187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>
        <f t="shared" si="0"/>
        <v>0</v>
      </c>
      <c r="AA16" s="119">
        <v>130.9</v>
      </c>
      <c r="AB16" s="120">
        <f t="shared" si="1"/>
        <v>130.9</v>
      </c>
      <c r="AC16" s="50"/>
      <c r="AD16" s="121">
        <f t="shared" si="2"/>
        <v>3</v>
      </c>
      <c r="AE16" s="121" t="str">
        <f t="shared" si="3"/>
        <v>Schrooten</v>
      </c>
      <c r="AF16" s="121" t="str">
        <f t="shared" si="4"/>
        <v>Alfons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>
        <f t="shared" si="5"/>
        <v>0</v>
      </c>
      <c r="BB16" s="119">
        <v>135.1</v>
      </c>
      <c r="BC16" s="119">
        <f t="shared" si="6"/>
        <v>135.1</v>
      </c>
      <c r="BD16" s="120">
        <f t="shared" si="7"/>
        <v>266</v>
      </c>
      <c r="BE16" s="128">
        <v>12</v>
      </c>
    </row>
    <row r="17" spans="1:57" ht="12.75">
      <c r="A17" s="50">
        <v>4</v>
      </c>
      <c r="B17" s="50" t="s">
        <v>126</v>
      </c>
      <c r="C17" s="50" t="s">
        <v>127</v>
      </c>
      <c r="D17" s="50" t="s">
        <v>140</v>
      </c>
      <c r="E17" s="50" t="s">
        <v>123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>
        <f t="shared" si="0"/>
        <v>0</v>
      </c>
      <c r="AA17" s="119">
        <v>135.83</v>
      </c>
      <c r="AB17" s="120">
        <f t="shared" si="1"/>
        <v>135.83</v>
      </c>
      <c r="AC17" s="50"/>
      <c r="AD17" s="121">
        <f t="shared" si="2"/>
        <v>4</v>
      </c>
      <c r="AE17" s="122" t="str">
        <f t="shared" si="3"/>
        <v>Tübbergen, van </v>
      </c>
      <c r="AF17" s="121" t="str">
        <f t="shared" si="4"/>
        <v>Judith 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>
        <f t="shared" si="5"/>
        <v>0</v>
      </c>
      <c r="BB17" s="119">
        <v>132.64</v>
      </c>
      <c r="BC17" s="119">
        <f t="shared" si="6"/>
        <v>132.64</v>
      </c>
      <c r="BD17" s="120">
        <f t="shared" si="7"/>
        <v>268.47</v>
      </c>
      <c r="BE17" s="126">
        <v>13</v>
      </c>
    </row>
    <row r="18" spans="1:57" ht="12.75">
      <c r="A18" s="50">
        <v>3814</v>
      </c>
      <c r="B18" s="50" t="s">
        <v>174</v>
      </c>
      <c r="C18" s="50" t="s">
        <v>175</v>
      </c>
      <c r="D18" s="50" t="s">
        <v>5</v>
      </c>
      <c r="E18" s="50" t="s">
        <v>187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>
        <v>5</v>
      </c>
      <c r="Q18" s="50"/>
      <c r="R18" s="50"/>
      <c r="S18" s="50"/>
      <c r="T18" s="50"/>
      <c r="U18" s="50"/>
      <c r="V18" s="50"/>
      <c r="W18" s="50"/>
      <c r="X18" s="50"/>
      <c r="Y18" s="50"/>
      <c r="Z18" s="50">
        <f t="shared" si="0"/>
        <v>5</v>
      </c>
      <c r="AA18" s="119">
        <v>137.52</v>
      </c>
      <c r="AB18" s="120">
        <f t="shared" si="1"/>
        <v>142.52</v>
      </c>
      <c r="AC18" s="50"/>
      <c r="AD18" s="121">
        <f t="shared" si="2"/>
        <v>3814</v>
      </c>
      <c r="AE18" s="122" t="str">
        <f t="shared" si="3"/>
        <v>Lenderink</v>
      </c>
      <c r="AF18" s="121" t="str">
        <f t="shared" si="4"/>
        <v>Wouter</v>
      </c>
      <c r="AG18" s="50"/>
      <c r="AH18" s="50"/>
      <c r="AI18" s="50">
        <v>5</v>
      </c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>
        <f t="shared" si="5"/>
        <v>5</v>
      </c>
      <c r="BB18" s="119">
        <v>129.08</v>
      </c>
      <c r="BC18" s="119">
        <f t="shared" si="6"/>
        <v>134.08</v>
      </c>
      <c r="BD18" s="120">
        <f t="shared" si="7"/>
        <v>276.6</v>
      </c>
      <c r="BE18" s="128">
        <v>14</v>
      </c>
    </row>
    <row r="19" spans="1:57" ht="12.75">
      <c r="A19" s="50">
        <v>5</v>
      </c>
      <c r="B19" s="147" t="s">
        <v>106</v>
      </c>
      <c r="C19" s="147" t="s">
        <v>153</v>
      </c>
      <c r="D19" s="147" t="s">
        <v>154</v>
      </c>
      <c r="E19" s="146" t="s">
        <v>123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>
        <f t="shared" si="0"/>
        <v>0</v>
      </c>
      <c r="AA19" s="119">
        <v>139.7</v>
      </c>
      <c r="AB19" s="120">
        <f t="shared" si="1"/>
        <v>139.7</v>
      </c>
      <c r="AC19" s="50"/>
      <c r="AD19" s="121">
        <f t="shared" si="2"/>
        <v>5</v>
      </c>
      <c r="AE19" s="122" t="str">
        <f t="shared" si="3"/>
        <v>Ekkel</v>
      </c>
      <c r="AF19" s="121" t="str">
        <f t="shared" si="4"/>
        <v>Jan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>
        <v>5</v>
      </c>
      <c r="AZ19" s="50"/>
      <c r="BA19" s="50">
        <f t="shared" si="5"/>
        <v>5</v>
      </c>
      <c r="BB19" s="119">
        <v>132.37</v>
      </c>
      <c r="BC19" s="119">
        <f t="shared" si="6"/>
        <v>137.37</v>
      </c>
      <c r="BD19" s="120">
        <f t="shared" si="7"/>
        <v>277.07</v>
      </c>
      <c r="BE19" s="126">
        <v>15</v>
      </c>
    </row>
    <row r="20" spans="1:57" ht="12.75">
      <c r="A20" s="50">
        <v>3207</v>
      </c>
      <c r="B20" s="146" t="s">
        <v>129</v>
      </c>
      <c r="C20" s="146" t="s">
        <v>130</v>
      </c>
      <c r="D20" s="146" t="s">
        <v>155</v>
      </c>
      <c r="E20" s="50" t="s">
        <v>187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>
        <f t="shared" si="0"/>
        <v>0</v>
      </c>
      <c r="AA20" s="119">
        <v>145.16</v>
      </c>
      <c r="AB20" s="120">
        <f t="shared" si="1"/>
        <v>145.16</v>
      </c>
      <c r="AC20" s="50"/>
      <c r="AD20" s="121">
        <f t="shared" si="2"/>
        <v>3207</v>
      </c>
      <c r="AE20" s="122" t="str">
        <f t="shared" si="3"/>
        <v>Amerongen, van</v>
      </c>
      <c r="AF20" s="121" t="str">
        <f t="shared" si="4"/>
        <v>Lieke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>
        <f t="shared" si="5"/>
        <v>0</v>
      </c>
      <c r="BB20" s="119">
        <v>144.16</v>
      </c>
      <c r="BC20" s="119">
        <f t="shared" si="6"/>
        <v>144.16</v>
      </c>
      <c r="BD20" s="120">
        <f t="shared" si="7"/>
        <v>289.32</v>
      </c>
      <c r="BE20" s="128">
        <v>16</v>
      </c>
    </row>
    <row r="21" spans="1:57" ht="12.75">
      <c r="A21" s="50">
        <v>9</v>
      </c>
      <c r="B21" s="50" t="s">
        <v>159</v>
      </c>
      <c r="C21" s="50" t="s">
        <v>209</v>
      </c>
      <c r="D21" s="50" t="s">
        <v>192</v>
      </c>
      <c r="E21" s="148" t="s">
        <v>123</v>
      </c>
      <c r="F21" s="50"/>
      <c r="G21" s="50"/>
      <c r="H21" s="50"/>
      <c r="I21" s="50">
        <v>5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>
        <f t="shared" si="0"/>
        <v>5</v>
      </c>
      <c r="AA21" s="119">
        <v>146.57</v>
      </c>
      <c r="AB21" s="120">
        <f t="shared" si="1"/>
        <v>151.57</v>
      </c>
      <c r="AC21" s="50"/>
      <c r="AD21" s="121">
        <f t="shared" si="2"/>
        <v>9</v>
      </c>
      <c r="AE21" s="122" t="str">
        <f t="shared" si="3"/>
        <v>Werner</v>
      </c>
      <c r="AF21" s="121" t="str">
        <f t="shared" si="4"/>
        <v>Silke</v>
      </c>
      <c r="AG21" s="50"/>
      <c r="AH21" s="50"/>
      <c r="AI21" s="50">
        <v>5</v>
      </c>
      <c r="AJ21" s="50"/>
      <c r="AK21" s="50"/>
      <c r="AL21" s="50"/>
      <c r="AM21" s="50"/>
      <c r="AN21" s="50"/>
      <c r="AO21" s="50"/>
      <c r="AP21" s="50">
        <v>5</v>
      </c>
      <c r="AQ21" s="50"/>
      <c r="AR21" s="50"/>
      <c r="AS21" s="50"/>
      <c r="AT21" s="50"/>
      <c r="AU21" s="50"/>
      <c r="AV21" s="50"/>
      <c r="AW21" s="50"/>
      <c r="AX21" s="50"/>
      <c r="AY21" s="50">
        <v>5</v>
      </c>
      <c r="AZ21" s="50"/>
      <c r="BA21" s="50">
        <f t="shared" si="5"/>
        <v>15</v>
      </c>
      <c r="BB21" s="119">
        <v>127.94</v>
      </c>
      <c r="BC21" s="119">
        <f t="shared" si="6"/>
        <v>142.94</v>
      </c>
      <c r="BD21" s="120">
        <f t="shared" si="7"/>
        <v>294.51</v>
      </c>
      <c r="BE21" s="126">
        <v>17</v>
      </c>
    </row>
    <row r="22" spans="1:57" ht="12.75">
      <c r="A22" s="50">
        <v>1</v>
      </c>
      <c r="B22" s="146" t="s">
        <v>184</v>
      </c>
      <c r="C22" s="146" t="s">
        <v>185</v>
      </c>
      <c r="D22" s="134" t="s">
        <v>186</v>
      </c>
      <c r="E22" s="50" t="s">
        <v>187</v>
      </c>
      <c r="F22" s="50"/>
      <c r="G22" s="50"/>
      <c r="H22" s="50">
        <v>5</v>
      </c>
      <c r="I22" s="50"/>
      <c r="J22" s="50"/>
      <c r="K22" s="50"/>
      <c r="L22" s="50"/>
      <c r="M22" s="50"/>
      <c r="N22" s="50"/>
      <c r="O22" s="50"/>
      <c r="P22" s="50">
        <v>5</v>
      </c>
      <c r="Q22" s="50"/>
      <c r="R22" s="50"/>
      <c r="S22" s="50"/>
      <c r="T22" s="50"/>
      <c r="U22" s="50"/>
      <c r="V22" s="50"/>
      <c r="W22" s="50"/>
      <c r="X22" s="50"/>
      <c r="Y22" s="50"/>
      <c r="Z22" s="50">
        <f t="shared" si="0"/>
        <v>10</v>
      </c>
      <c r="AA22" s="119">
        <v>146.33</v>
      </c>
      <c r="AB22" s="120">
        <f t="shared" si="1"/>
        <v>156.33</v>
      </c>
      <c r="AC22" s="50"/>
      <c r="AD22" s="121">
        <f t="shared" si="2"/>
        <v>1</v>
      </c>
      <c r="AE22" s="122" t="str">
        <f t="shared" si="3"/>
        <v>Nijland</v>
      </c>
      <c r="AF22" s="121" t="str">
        <f t="shared" si="4"/>
        <v>Jan Willem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>
        <v>5</v>
      </c>
      <c r="AR22" s="50"/>
      <c r="AS22" s="50"/>
      <c r="AT22" s="50"/>
      <c r="AU22" s="50"/>
      <c r="AV22" s="50"/>
      <c r="AW22" s="50"/>
      <c r="AX22" s="50"/>
      <c r="AY22" s="50"/>
      <c r="AZ22" s="50"/>
      <c r="BA22" s="50">
        <f t="shared" si="5"/>
        <v>5</v>
      </c>
      <c r="BB22" s="119">
        <v>135.33</v>
      </c>
      <c r="BC22" s="119">
        <f t="shared" si="6"/>
        <v>140.33</v>
      </c>
      <c r="BD22" s="120">
        <f t="shared" si="7"/>
        <v>296.66</v>
      </c>
      <c r="BE22" s="128">
        <v>18</v>
      </c>
    </row>
    <row r="23" spans="1:57" ht="12.75">
      <c r="A23" s="50">
        <v>3483</v>
      </c>
      <c r="B23" s="50" t="s">
        <v>125</v>
      </c>
      <c r="C23" s="50" t="s">
        <v>95</v>
      </c>
      <c r="D23" s="50" t="s">
        <v>92</v>
      </c>
      <c r="E23" s="50" t="s">
        <v>187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>
        <f t="shared" si="0"/>
        <v>0</v>
      </c>
      <c r="AA23" s="119">
        <v>169.95</v>
      </c>
      <c r="AB23" s="120">
        <f t="shared" si="1"/>
        <v>169.95</v>
      </c>
      <c r="AC23" s="50"/>
      <c r="AD23" s="121">
        <f t="shared" si="2"/>
        <v>3483</v>
      </c>
      <c r="AE23" s="122" t="str">
        <f t="shared" si="3"/>
        <v>Braak, ter</v>
      </c>
      <c r="AF23" s="121" t="str">
        <f t="shared" si="4"/>
        <v>Bram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>
        <f t="shared" si="5"/>
        <v>0</v>
      </c>
      <c r="BB23" s="119">
        <v>152.93</v>
      </c>
      <c r="BC23" s="119">
        <f t="shared" si="6"/>
        <v>152.93</v>
      </c>
      <c r="BD23" s="120">
        <f t="shared" si="7"/>
        <v>322.88</v>
      </c>
      <c r="BE23" s="126">
        <v>19</v>
      </c>
    </row>
    <row r="24" spans="1:57" ht="12.75">
      <c r="A24" s="50">
        <v>44</v>
      </c>
      <c r="B24" s="146" t="s">
        <v>188</v>
      </c>
      <c r="C24" s="50" t="s">
        <v>189</v>
      </c>
      <c r="D24" s="146" t="s">
        <v>93</v>
      </c>
      <c r="E24" s="50" t="s">
        <v>187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>
        <v>999</v>
      </c>
      <c r="AA24" s="119"/>
      <c r="AB24" s="120">
        <f t="shared" si="1"/>
        <v>999</v>
      </c>
      <c r="AC24" s="50"/>
      <c r="AD24" s="121">
        <f t="shared" si="2"/>
        <v>44</v>
      </c>
      <c r="AE24" s="122" t="str">
        <f t="shared" si="3"/>
        <v>Schottink</v>
      </c>
      <c r="AF24" s="121" t="str">
        <f t="shared" si="4"/>
        <v>Anita</v>
      </c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>
        <f t="shared" si="5"/>
        <v>0</v>
      </c>
      <c r="BB24" s="119">
        <v>147.91</v>
      </c>
      <c r="BC24" s="119">
        <f t="shared" si="6"/>
        <v>147.91</v>
      </c>
      <c r="BD24" s="120">
        <f t="shared" si="7"/>
        <v>1146.91</v>
      </c>
      <c r="BE24" s="128">
        <v>20</v>
      </c>
    </row>
    <row r="25" spans="1:57" ht="12.75">
      <c r="A25" s="50"/>
      <c r="B25" s="134"/>
      <c r="C25" s="146"/>
      <c r="D25" s="50"/>
      <c r="E25" s="146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119"/>
      <c r="AB25" s="120"/>
      <c r="AC25" s="50"/>
      <c r="AD25" s="121"/>
      <c r="AE25" s="122"/>
      <c r="AF25" s="121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119"/>
      <c r="BC25" s="119"/>
      <c r="BD25" s="120"/>
      <c r="BE25" s="126">
        <v>21</v>
      </c>
    </row>
  </sheetData>
  <sheetProtection/>
  <printOptions/>
  <pageMargins left="0.4" right="0.22" top="0.13" bottom="0.2" header="0.13" footer="0.1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31"/>
  <sheetViews>
    <sheetView tabSelected="1" zoomScale="75" zoomScaleNormal="75" zoomScalePageLayoutView="0" workbookViewId="0" topLeftCell="A1">
      <selection activeCell="B20" sqref="B20"/>
    </sheetView>
  </sheetViews>
  <sheetFormatPr defaultColWidth="9.140625" defaultRowHeight="12.75"/>
  <cols>
    <col min="1" max="1" width="9.140625" style="98" customWidth="1"/>
    <col min="2" max="2" width="13.57421875" style="98" customWidth="1"/>
    <col min="3" max="3" width="11.00390625" style="98" customWidth="1"/>
    <col min="4" max="4" width="15.28125" style="98" customWidth="1"/>
    <col min="5" max="5" width="9.140625" style="98" customWidth="1"/>
    <col min="6" max="25" width="3.28125" style="98" customWidth="1"/>
    <col min="26" max="30" width="9.140625" style="98" customWidth="1"/>
    <col min="31" max="31" width="15.140625" style="98" customWidth="1"/>
    <col min="32" max="32" width="10.8515625" style="98" customWidth="1"/>
    <col min="33" max="52" width="3.140625" style="98" customWidth="1"/>
    <col min="53" max="53" width="9.140625" style="98" customWidth="1"/>
    <col min="54" max="54" width="9.421875" style="98" bestFit="1" customWidth="1"/>
    <col min="55" max="16384" width="9.140625" style="98" customWidth="1"/>
  </cols>
  <sheetData>
    <row r="1" spans="5:57" ht="12.75">
      <c r="E1" s="36" t="s">
        <v>183</v>
      </c>
      <c r="AA1" s="101"/>
      <c r="AB1" s="101"/>
      <c r="AE1" s="102"/>
      <c r="AF1" s="36" t="str">
        <f>E1</f>
        <v>INDOOR MENNEN WIERDEN 12 DECEMBER 2015</v>
      </c>
      <c r="BE1" s="57"/>
    </row>
    <row r="2" spans="1:58" ht="12.75">
      <c r="A2" s="57"/>
      <c r="P2" s="98" t="s">
        <v>26</v>
      </c>
      <c r="Z2" s="103" t="s">
        <v>27</v>
      </c>
      <c r="AA2" s="104" t="s">
        <v>28</v>
      </c>
      <c r="AB2" s="105" t="s">
        <v>29</v>
      </c>
      <c r="AE2" s="102"/>
      <c r="BA2" s="106" t="s">
        <v>27</v>
      </c>
      <c r="BB2" s="103" t="s">
        <v>28</v>
      </c>
      <c r="BC2" s="103" t="s">
        <v>27</v>
      </c>
      <c r="BD2" s="103" t="s">
        <v>29</v>
      </c>
      <c r="BE2" s="107" t="s">
        <v>38</v>
      </c>
      <c r="BF2" s="99"/>
    </row>
    <row r="3" spans="1:57" ht="12.75">
      <c r="A3" s="108"/>
      <c r="B3" s="133" t="s">
        <v>124</v>
      </c>
      <c r="C3" s="109"/>
      <c r="D3" s="109"/>
      <c r="E3" s="110"/>
      <c r="F3" s="111" t="s">
        <v>31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2" t="s">
        <v>32</v>
      </c>
      <c r="AA3" s="113" t="s">
        <v>33</v>
      </c>
      <c r="AB3" s="113" t="s">
        <v>34</v>
      </c>
      <c r="AC3" s="117"/>
      <c r="AD3" s="41"/>
      <c r="AE3" s="114" t="str">
        <f>B3</f>
        <v>1-Pa</v>
      </c>
      <c r="AF3" s="110"/>
      <c r="AG3" s="111" t="s">
        <v>35</v>
      </c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5" t="s">
        <v>32</v>
      </c>
      <c r="BB3" s="112" t="s">
        <v>33</v>
      </c>
      <c r="BC3" s="112" t="s">
        <v>32</v>
      </c>
      <c r="BD3" s="112" t="s">
        <v>34</v>
      </c>
      <c r="BE3" s="57"/>
    </row>
    <row r="4" spans="1:57" ht="12.75">
      <c r="A4" s="67" t="s">
        <v>36</v>
      </c>
      <c r="B4" s="50" t="s">
        <v>37</v>
      </c>
      <c r="C4" s="50"/>
      <c r="D4" s="50" t="s">
        <v>97</v>
      </c>
      <c r="E4" s="50" t="s">
        <v>38</v>
      </c>
      <c r="F4" s="116">
        <v>1</v>
      </c>
      <c r="G4" s="116">
        <v>2</v>
      </c>
      <c r="H4" s="116">
        <v>3</v>
      </c>
      <c r="I4" s="116">
        <v>4</v>
      </c>
      <c r="J4" s="116" t="s">
        <v>211</v>
      </c>
      <c r="K4" s="116" t="s">
        <v>212</v>
      </c>
      <c r="L4" s="116" t="s">
        <v>213</v>
      </c>
      <c r="M4" s="116" t="s">
        <v>214</v>
      </c>
      <c r="N4" s="116" t="s">
        <v>215</v>
      </c>
      <c r="O4" s="116">
        <v>6</v>
      </c>
      <c r="P4" s="116">
        <v>7</v>
      </c>
      <c r="Q4" s="116">
        <v>8</v>
      </c>
      <c r="R4" s="116" t="s">
        <v>216</v>
      </c>
      <c r="S4" s="116" t="s">
        <v>217</v>
      </c>
      <c r="T4" s="116" t="s">
        <v>218</v>
      </c>
      <c r="U4" s="116" t="s">
        <v>219</v>
      </c>
      <c r="V4" s="116" t="s">
        <v>220</v>
      </c>
      <c r="W4" s="116">
        <v>10</v>
      </c>
      <c r="X4" s="116">
        <v>11</v>
      </c>
      <c r="Y4" s="116">
        <v>12</v>
      </c>
      <c r="Z4" s="112" t="s">
        <v>40</v>
      </c>
      <c r="AA4" s="113" t="s">
        <v>41</v>
      </c>
      <c r="AB4" s="113" t="s">
        <v>43</v>
      </c>
      <c r="AC4" s="124"/>
      <c r="AD4" s="117" t="s">
        <v>36</v>
      </c>
      <c r="AE4" s="118" t="s">
        <v>37</v>
      </c>
      <c r="AF4" s="117" t="s">
        <v>38</v>
      </c>
      <c r="AG4" s="116">
        <v>1</v>
      </c>
      <c r="AH4" s="116">
        <v>2</v>
      </c>
      <c r="AI4" s="116">
        <v>3</v>
      </c>
      <c r="AJ4" s="116">
        <v>4</v>
      </c>
      <c r="AK4" s="116" t="s">
        <v>211</v>
      </c>
      <c r="AL4" s="116" t="s">
        <v>212</v>
      </c>
      <c r="AM4" s="116" t="s">
        <v>213</v>
      </c>
      <c r="AN4" s="116" t="s">
        <v>214</v>
      </c>
      <c r="AO4" s="116" t="s">
        <v>215</v>
      </c>
      <c r="AP4" s="116">
        <v>6</v>
      </c>
      <c r="AQ4" s="116">
        <v>7</v>
      </c>
      <c r="AR4" s="116">
        <v>8</v>
      </c>
      <c r="AS4" s="116" t="s">
        <v>216</v>
      </c>
      <c r="AT4" s="116" t="s">
        <v>217</v>
      </c>
      <c r="AU4" s="116" t="s">
        <v>218</v>
      </c>
      <c r="AV4" s="116" t="s">
        <v>219</v>
      </c>
      <c r="AW4" s="116" t="s">
        <v>220</v>
      </c>
      <c r="AX4" s="116">
        <v>10</v>
      </c>
      <c r="AY4" s="116">
        <v>11</v>
      </c>
      <c r="AZ4" s="116">
        <v>12</v>
      </c>
      <c r="BA4" s="117"/>
      <c r="BB4" s="112" t="s">
        <v>41</v>
      </c>
      <c r="BC4" s="112" t="s">
        <v>44</v>
      </c>
      <c r="BD4" s="112" t="s">
        <v>45</v>
      </c>
      <c r="BE4" s="57"/>
    </row>
    <row r="5" spans="1:58" ht="12.75">
      <c r="A5" s="50">
        <v>2055</v>
      </c>
      <c r="B5" s="146" t="s">
        <v>237</v>
      </c>
      <c r="C5" s="146" t="s">
        <v>238</v>
      </c>
      <c r="D5" s="146" t="s">
        <v>239</v>
      </c>
      <c r="E5" s="146" t="s">
        <v>222</v>
      </c>
      <c r="F5" s="138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>
        <f aca="true" t="shared" si="0" ref="Z5:Z28">SUM(F5:Y5)</f>
        <v>0</v>
      </c>
      <c r="AA5" s="119">
        <v>130.76</v>
      </c>
      <c r="AB5" s="120">
        <f aca="true" t="shared" si="1" ref="AB5:AB28">Z5+AA5</f>
        <v>130.76</v>
      </c>
      <c r="AC5" s="50"/>
      <c r="AD5" s="121">
        <f aca="true" t="shared" si="2" ref="AD5:AD28">A5</f>
        <v>2055</v>
      </c>
      <c r="AE5" s="121" t="str">
        <f aca="true" t="shared" si="3" ref="AE5:AE28">B5</f>
        <v>Stok</v>
      </c>
      <c r="AF5" s="121" t="str">
        <f aca="true" t="shared" si="4" ref="AF5:AF28">C5</f>
        <v>Edwin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>
        <f aca="true" t="shared" si="5" ref="BA5:BA28">SUM(AG5:AZ5)</f>
        <v>0</v>
      </c>
      <c r="BB5" s="119">
        <v>118.44</v>
      </c>
      <c r="BC5" s="119">
        <f aca="true" t="shared" si="6" ref="BC5:BC28">BA5+BB5</f>
        <v>118.44</v>
      </c>
      <c r="BD5" s="120">
        <f aca="true" t="shared" si="7" ref="BD5:BD28">AB5+BC5</f>
        <v>249.2</v>
      </c>
      <c r="BE5" s="123">
        <v>1</v>
      </c>
      <c r="BF5" s="99"/>
    </row>
    <row r="6" spans="1:58" ht="12.75">
      <c r="A6" s="50">
        <v>145</v>
      </c>
      <c r="B6" s="146" t="s">
        <v>248</v>
      </c>
      <c r="C6" s="146" t="s">
        <v>249</v>
      </c>
      <c r="D6" s="134" t="s">
        <v>250</v>
      </c>
      <c r="E6" s="148" t="s">
        <v>222</v>
      </c>
      <c r="F6" s="13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>
        <f t="shared" si="0"/>
        <v>0</v>
      </c>
      <c r="AA6" s="119">
        <v>125.48</v>
      </c>
      <c r="AB6" s="120">
        <f t="shared" si="1"/>
        <v>125.48</v>
      </c>
      <c r="AC6" s="50"/>
      <c r="AD6" s="121">
        <f t="shared" si="2"/>
        <v>145</v>
      </c>
      <c r="AE6" s="121" t="str">
        <f t="shared" si="3"/>
        <v>Meurer</v>
      </c>
      <c r="AF6" s="121" t="str">
        <f t="shared" si="4"/>
        <v>Jeanet</v>
      </c>
      <c r="AG6" s="50"/>
      <c r="AH6" s="50"/>
      <c r="AI6" s="50">
        <v>5</v>
      </c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>
        <f t="shared" si="5"/>
        <v>5</v>
      </c>
      <c r="BB6" s="119">
        <v>121.29</v>
      </c>
      <c r="BC6" s="119">
        <f t="shared" si="6"/>
        <v>126.29</v>
      </c>
      <c r="BD6" s="120">
        <f t="shared" si="7"/>
        <v>251.77</v>
      </c>
      <c r="BE6" s="123">
        <v>2</v>
      </c>
      <c r="BF6" s="99"/>
    </row>
    <row r="7" spans="1:57" ht="12.75">
      <c r="A7" s="50">
        <v>1436</v>
      </c>
      <c r="B7" s="134" t="s">
        <v>111</v>
      </c>
      <c r="C7" s="134" t="s">
        <v>99</v>
      </c>
      <c r="D7" s="134" t="s">
        <v>107</v>
      </c>
      <c r="E7" s="134" t="s">
        <v>222</v>
      </c>
      <c r="F7" s="138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>
        <f t="shared" si="0"/>
        <v>0</v>
      </c>
      <c r="AA7" s="119">
        <v>125.19</v>
      </c>
      <c r="AB7" s="120">
        <f t="shared" si="1"/>
        <v>125.19</v>
      </c>
      <c r="AC7" s="50"/>
      <c r="AD7" s="121">
        <f t="shared" si="2"/>
        <v>1436</v>
      </c>
      <c r="AE7" s="121" t="str">
        <f t="shared" si="3"/>
        <v>Otten</v>
      </c>
      <c r="AF7" s="121" t="str">
        <f t="shared" si="4"/>
        <v>Erik</v>
      </c>
      <c r="AG7" s="50"/>
      <c r="AH7" s="50"/>
      <c r="AI7" s="50"/>
      <c r="AJ7" s="50"/>
      <c r="AK7" s="50"/>
      <c r="AL7" s="50">
        <v>5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>
        <f t="shared" si="5"/>
        <v>5</v>
      </c>
      <c r="BB7" s="119">
        <v>124.79</v>
      </c>
      <c r="BC7" s="119">
        <f t="shared" si="6"/>
        <v>129.79000000000002</v>
      </c>
      <c r="BD7" s="120">
        <f t="shared" si="7"/>
        <v>254.98000000000002</v>
      </c>
      <c r="BE7" s="123">
        <v>3</v>
      </c>
    </row>
    <row r="8" spans="1:57" ht="12.75">
      <c r="A8" s="50">
        <v>3609</v>
      </c>
      <c r="B8" s="50" t="s">
        <v>198</v>
      </c>
      <c r="C8" s="50" t="s">
        <v>166</v>
      </c>
      <c r="D8" s="134" t="s">
        <v>200</v>
      </c>
      <c r="E8" s="134" t="s">
        <v>222</v>
      </c>
      <c r="F8" s="138"/>
      <c r="G8" s="50"/>
      <c r="H8" s="50"/>
      <c r="I8" s="50"/>
      <c r="J8" s="50"/>
      <c r="K8" s="50"/>
      <c r="L8" s="50">
        <v>5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>
        <f t="shared" si="0"/>
        <v>5</v>
      </c>
      <c r="AA8" s="119">
        <v>124.73</v>
      </c>
      <c r="AB8" s="120">
        <f t="shared" si="1"/>
        <v>129.73000000000002</v>
      </c>
      <c r="AC8" s="50"/>
      <c r="AD8" s="121">
        <f t="shared" si="2"/>
        <v>3609</v>
      </c>
      <c r="AE8" s="121" t="str">
        <f t="shared" si="3"/>
        <v>Schut</v>
      </c>
      <c r="AF8" s="121" t="str">
        <f t="shared" si="4"/>
        <v>Gerard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>
        <v>5</v>
      </c>
      <c r="AZ8" s="50"/>
      <c r="BA8" s="50">
        <f t="shared" si="5"/>
        <v>5</v>
      </c>
      <c r="BB8" s="119">
        <v>121.04</v>
      </c>
      <c r="BC8" s="119">
        <f t="shared" si="6"/>
        <v>126.04</v>
      </c>
      <c r="BD8" s="120">
        <f t="shared" si="7"/>
        <v>255.77000000000004</v>
      </c>
      <c r="BE8" s="123">
        <v>4</v>
      </c>
    </row>
    <row r="9" spans="1:57" ht="12.75">
      <c r="A9" s="50">
        <v>1676</v>
      </c>
      <c r="B9" s="50" t="s">
        <v>182</v>
      </c>
      <c r="C9" s="50" t="s">
        <v>131</v>
      </c>
      <c r="D9" s="50" t="s">
        <v>132</v>
      </c>
      <c r="E9" s="50" t="s">
        <v>124</v>
      </c>
      <c r="F9" s="138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>
        <f t="shared" si="0"/>
        <v>0</v>
      </c>
      <c r="AA9" s="119">
        <v>131.17</v>
      </c>
      <c r="AB9" s="120">
        <f t="shared" si="1"/>
        <v>131.17</v>
      </c>
      <c r="AC9" s="50"/>
      <c r="AD9" s="121">
        <f t="shared" si="2"/>
        <v>1676</v>
      </c>
      <c r="AE9" s="121" t="str">
        <f t="shared" si="3"/>
        <v>Benthem, van</v>
      </c>
      <c r="AF9" s="121" t="str">
        <f t="shared" si="4"/>
        <v>Mariëlle</v>
      </c>
      <c r="AG9" s="50"/>
      <c r="AH9" s="50"/>
      <c r="AI9" s="50">
        <v>5</v>
      </c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>
        <f t="shared" si="5"/>
        <v>5</v>
      </c>
      <c r="BB9" s="119">
        <v>121.48</v>
      </c>
      <c r="BC9" s="119">
        <f t="shared" si="6"/>
        <v>126.48</v>
      </c>
      <c r="BD9" s="120">
        <f t="shared" si="7"/>
        <v>257.65</v>
      </c>
      <c r="BE9" s="123">
        <v>5</v>
      </c>
    </row>
    <row r="10" spans="1:57" ht="12.75">
      <c r="A10" s="50">
        <v>474</v>
      </c>
      <c r="B10" s="146" t="s">
        <v>122</v>
      </c>
      <c r="C10" s="146" t="s">
        <v>231</v>
      </c>
      <c r="D10" s="134" t="s">
        <v>152</v>
      </c>
      <c r="E10" s="50" t="s">
        <v>222</v>
      </c>
      <c r="F10" s="138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>
        <f t="shared" si="0"/>
        <v>0</v>
      </c>
      <c r="AA10" s="119">
        <v>132.23</v>
      </c>
      <c r="AB10" s="120">
        <f t="shared" si="1"/>
        <v>132.23</v>
      </c>
      <c r="AC10" s="50"/>
      <c r="AD10" s="121">
        <f t="shared" si="2"/>
        <v>474</v>
      </c>
      <c r="AE10" s="121" t="str">
        <f t="shared" si="3"/>
        <v>KleinJan</v>
      </c>
      <c r="AF10" s="121" t="str">
        <f t="shared" si="4"/>
        <v>Arjan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>
        <f t="shared" si="5"/>
        <v>0</v>
      </c>
      <c r="BB10" s="119">
        <v>126.66</v>
      </c>
      <c r="BC10" s="119">
        <f t="shared" si="6"/>
        <v>126.66</v>
      </c>
      <c r="BD10" s="120">
        <f t="shared" si="7"/>
        <v>258.89</v>
      </c>
      <c r="BE10" s="123">
        <v>6</v>
      </c>
    </row>
    <row r="11" spans="1:57" ht="12.75">
      <c r="A11" s="50">
        <v>850</v>
      </c>
      <c r="B11" s="146" t="s">
        <v>228</v>
      </c>
      <c r="C11" s="146" t="s">
        <v>229</v>
      </c>
      <c r="D11" s="134" t="s">
        <v>230</v>
      </c>
      <c r="E11" s="50" t="s">
        <v>222</v>
      </c>
      <c r="F11" s="138"/>
      <c r="G11" s="50"/>
      <c r="H11" s="50"/>
      <c r="I11" s="50"/>
      <c r="J11" s="50"/>
      <c r="K11" s="50"/>
      <c r="L11" s="50"/>
      <c r="M11" s="50"/>
      <c r="N11" s="50"/>
      <c r="O11" s="50">
        <v>5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>
        <f t="shared" si="0"/>
        <v>5</v>
      </c>
      <c r="AA11" s="119">
        <v>124.31</v>
      </c>
      <c r="AB11" s="120">
        <f t="shared" si="1"/>
        <v>129.31</v>
      </c>
      <c r="AC11" s="50"/>
      <c r="AD11" s="121">
        <f t="shared" si="2"/>
        <v>850</v>
      </c>
      <c r="AE11" s="121" t="str">
        <f t="shared" si="3"/>
        <v>Woertman</v>
      </c>
      <c r="AF11" s="121" t="str">
        <f t="shared" si="4"/>
        <v>Willibrord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>
        <v>5</v>
      </c>
      <c r="AQ11" s="50"/>
      <c r="AR11" s="50"/>
      <c r="AS11" s="50"/>
      <c r="AT11" s="50"/>
      <c r="AU11" s="50"/>
      <c r="AV11" s="50"/>
      <c r="AW11" s="50"/>
      <c r="AX11" s="50"/>
      <c r="AY11" s="50"/>
      <c r="AZ11" s="50">
        <v>5</v>
      </c>
      <c r="BA11" s="50">
        <f t="shared" si="5"/>
        <v>10</v>
      </c>
      <c r="BB11" s="119">
        <v>121.53</v>
      </c>
      <c r="BC11" s="119">
        <f t="shared" si="6"/>
        <v>131.53</v>
      </c>
      <c r="BD11" s="120">
        <f t="shared" si="7"/>
        <v>260.84000000000003</v>
      </c>
      <c r="BE11" s="127">
        <v>7</v>
      </c>
    </row>
    <row r="12" spans="1:57" ht="12.75">
      <c r="A12" s="50">
        <v>1948</v>
      </c>
      <c r="B12" s="146" t="s">
        <v>254</v>
      </c>
      <c r="C12" s="50" t="s">
        <v>255</v>
      </c>
      <c r="D12" s="146" t="s">
        <v>256</v>
      </c>
      <c r="E12" s="50" t="s">
        <v>222</v>
      </c>
      <c r="F12" s="138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>
        <f t="shared" si="0"/>
        <v>0</v>
      </c>
      <c r="AA12" s="119">
        <v>123.29</v>
      </c>
      <c r="AB12" s="120">
        <f t="shared" si="1"/>
        <v>123.29</v>
      </c>
      <c r="AC12" s="50"/>
      <c r="AD12" s="121">
        <f t="shared" si="2"/>
        <v>1948</v>
      </c>
      <c r="AE12" s="121" t="str">
        <f t="shared" si="3"/>
        <v>Broeke, ten</v>
      </c>
      <c r="AF12" s="121" t="str">
        <f t="shared" si="4"/>
        <v>Harrie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>
        <v>5</v>
      </c>
      <c r="AR12" s="50"/>
      <c r="AS12" s="50"/>
      <c r="AT12" s="50"/>
      <c r="AU12" s="50"/>
      <c r="AV12" s="50"/>
      <c r="AW12" s="50"/>
      <c r="AX12" s="50"/>
      <c r="AY12" s="50"/>
      <c r="AZ12" s="50"/>
      <c r="BA12" s="50">
        <f t="shared" si="5"/>
        <v>5</v>
      </c>
      <c r="BB12" s="119">
        <v>134.52</v>
      </c>
      <c r="BC12" s="119">
        <f t="shared" si="6"/>
        <v>139.52</v>
      </c>
      <c r="BD12" s="120">
        <f t="shared" si="7"/>
        <v>262.81</v>
      </c>
      <c r="BE12" s="127">
        <v>8</v>
      </c>
    </row>
    <row r="13" spans="1:57" ht="12.75">
      <c r="A13" s="50">
        <v>2600</v>
      </c>
      <c r="B13" s="146" t="s">
        <v>244</v>
      </c>
      <c r="C13" s="50" t="s">
        <v>245</v>
      </c>
      <c r="D13" s="146" t="s">
        <v>246</v>
      </c>
      <c r="E13" s="148" t="s">
        <v>124</v>
      </c>
      <c r="F13" s="138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>
        <f t="shared" si="0"/>
        <v>0</v>
      </c>
      <c r="AA13" s="119">
        <v>132.81</v>
      </c>
      <c r="AB13" s="120">
        <f t="shared" si="1"/>
        <v>132.81</v>
      </c>
      <c r="AC13" s="50"/>
      <c r="AD13" s="121">
        <f t="shared" si="2"/>
        <v>2600</v>
      </c>
      <c r="AE13" s="121" t="str">
        <f t="shared" si="3"/>
        <v>Dibbits</v>
      </c>
      <c r="AF13" s="121" t="str">
        <f t="shared" si="4"/>
        <v>Arie</v>
      </c>
      <c r="AG13" s="50"/>
      <c r="AH13" s="50"/>
      <c r="AI13" s="50"/>
      <c r="AJ13" s="50">
        <v>5</v>
      </c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>
        <f t="shared" si="5"/>
        <v>5</v>
      </c>
      <c r="BB13" s="119">
        <v>126.68</v>
      </c>
      <c r="BC13" s="119">
        <f t="shared" si="6"/>
        <v>131.68</v>
      </c>
      <c r="BD13" s="120">
        <f t="shared" si="7"/>
        <v>264.49</v>
      </c>
      <c r="BE13" s="127">
        <v>9</v>
      </c>
    </row>
    <row r="14" spans="1:57" ht="12.75">
      <c r="A14" s="50">
        <v>1584</v>
      </c>
      <c r="B14" s="50" t="s">
        <v>133</v>
      </c>
      <c r="C14" s="50" t="s">
        <v>101</v>
      </c>
      <c r="D14" s="50" t="s">
        <v>61</v>
      </c>
      <c r="E14" s="50" t="s">
        <v>222</v>
      </c>
      <c r="F14" s="138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>
        <f t="shared" si="0"/>
        <v>0</v>
      </c>
      <c r="AA14" s="119">
        <v>132.79</v>
      </c>
      <c r="AB14" s="120">
        <f t="shared" si="1"/>
        <v>132.79</v>
      </c>
      <c r="AC14" s="50"/>
      <c r="AD14" s="121">
        <f t="shared" si="2"/>
        <v>1584</v>
      </c>
      <c r="AE14" s="121" t="str">
        <f t="shared" si="3"/>
        <v>Scheuten</v>
      </c>
      <c r="AF14" s="121" t="str">
        <f t="shared" si="4"/>
        <v>Judith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>
        <v>5</v>
      </c>
      <c r="AZ14" s="50"/>
      <c r="BA14" s="50">
        <f t="shared" si="5"/>
        <v>5</v>
      </c>
      <c r="BB14" s="119">
        <v>127.27</v>
      </c>
      <c r="BC14" s="119">
        <f t="shared" si="6"/>
        <v>132.26999999999998</v>
      </c>
      <c r="BD14" s="120">
        <f t="shared" si="7"/>
        <v>265.05999999999995</v>
      </c>
      <c r="BE14" s="127">
        <v>10</v>
      </c>
    </row>
    <row r="15" spans="1:57" ht="12.75">
      <c r="A15" s="50">
        <v>197</v>
      </c>
      <c r="B15" s="134" t="s">
        <v>251</v>
      </c>
      <c r="C15" s="134" t="s">
        <v>252</v>
      </c>
      <c r="D15" s="50" t="s">
        <v>253</v>
      </c>
      <c r="E15" s="50" t="s">
        <v>222</v>
      </c>
      <c r="F15" s="138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>
        <f t="shared" si="0"/>
        <v>0</v>
      </c>
      <c r="AA15" s="119">
        <v>139.91</v>
      </c>
      <c r="AB15" s="120">
        <f t="shared" si="1"/>
        <v>139.91</v>
      </c>
      <c r="AC15" s="50"/>
      <c r="AD15" s="121">
        <f t="shared" si="2"/>
        <v>197</v>
      </c>
      <c r="AE15" s="121" t="str">
        <f t="shared" si="3"/>
        <v>Bast</v>
      </c>
      <c r="AF15" s="121" t="str">
        <f t="shared" si="4"/>
        <v>Henry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>
        <f t="shared" si="5"/>
        <v>0</v>
      </c>
      <c r="BB15" s="119">
        <v>127.08</v>
      </c>
      <c r="BC15" s="119">
        <f t="shared" si="6"/>
        <v>127.08</v>
      </c>
      <c r="BD15" s="120">
        <f t="shared" si="7"/>
        <v>266.99</v>
      </c>
      <c r="BE15" s="127">
        <v>11</v>
      </c>
    </row>
    <row r="16" spans="1:57" ht="12.75">
      <c r="A16" s="50">
        <v>3712</v>
      </c>
      <c r="B16" s="134" t="s">
        <v>226</v>
      </c>
      <c r="C16" s="134" t="s">
        <v>227</v>
      </c>
      <c r="D16" s="50" t="s">
        <v>342</v>
      </c>
      <c r="E16" s="50" t="s">
        <v>222</v>
      </c>
      <c r="F16" s="138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>
        <f t="shared" si="0"/>
        <v>0</v>
      </c>
      <c r="AA16" s="119">
        <v>146.22</v>
      </c>
      <c r="AB16" s="120">
        <f t="shared" si="1"/>
        <v>146.22</v>
      </c>
      <c r="AC16" s="50"/>
      <c r="AD16" s="121">
        <f t="shared" si="2"/>
        <v>3712</v>
      </c>
      <c r="AE16" s="121" t="str">
        <f t="shared" si="3"/>
        <v>Roelink</v>
      </c>
      <c r="AF16" s="121" t="str">
        <f t="shared" si="4"/>
        <v>Mark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>
        <f t="shared" si="5"/>
        <v>0</v>
      </c>
      <c r="BB16" s="119">
        <v>135.01</v>
      </c>
      <c r="BC16" s="119">
        <f t="shared" si="6"/>
        <v>135.01</v>
      </c>
      <c r="BD16" s="120">
        <f t="shared" si="7"/>
        <v>281.23</v>
      </c>
      <c r="BE16" s="127">
        <v>12</v>
      </c>
    </row>
    <row r="17" spans="1:57" s="99" customFormat="1" ht="12.75">
      <c r="A17" s="147">
        <v>14</v>
      </c>
      <c r="B17" s="146" t="s">
        <v>241</v>
      </c>
      <c r="C17" s="50" t="s">
        <v>242</v>
      </c>
      <c r="D17" s="146" t="s">
        <v>243</v>
      </c>
      <c r="E17" s="148" t="s">
        <v>124</v>
      </c>
      <c r="F17" s="138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>
        <f t="shared" si="0"/>
        <v>0</v>
      </c>
      <c r="AA17" s="119">
        <v>137.99</v>
      </c>
      <c r="AB17" s="120">
        <f t="shared" si="1"/>
        <v>137.99</v>
      </c>
      <c r="AC17" s="50"/>
      <c r="AD17" s="121">
        <f t="shared" si="2"/>
        <v>14</v>
      </c>
      <c r="AE17" s="121" t="str">
        <f t="shared" si="3"/>
        <v>Schrovenwever</v>
      </c>
      <c r="AF17" s="121" t="str">
        <f t="shared" si="4"/>
        <v>Daniela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>
        <v>5</v>
      </c>
      <c r="AZ17" s="50"/>
      <c r="BA17" s="50">
        <f t="shared" si="5"/>
        <v>5</v>
      </c>
      <c r="BB17" s="119">
        <v>139.34</v>
      </c>
      <c r="BC17" s="119">
        <f t="shared" si="6"/>
        <v>144.34</v>
      </c>
      <c r="BD17" s="120">
        <f t="shared" si="7"/>
        <v>282.33000000000004</v>
      </c>
      <c r="BE17" s="127">
        <v>13</v>
      </c>
    </row>
    <row r="18" spans="1:57" ht="12.75">
      <c r="A18" s="50">
        <v>3715</v>
      </c>
      <c r="B18" s="146" t="s">
        <v>232</v>
      </c>
      <c r="C18" s="146" t="s">
        <v>169</v>
      </c>
      <c r="D18" s="146" t="s">
        <v>109</v>
      </c>
      <c r="E18" s="146" t="s">
        <v>222</v>
      </c>
      <c r="F18" s="138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>
        <f t="shared" si="0"/>
        <v>0</v>
      </c>
      <c r="AA18" s="119">
        <v>143.06</v>
      </c>
      <c r="AB18" s="120">
        <f t="shared" si="1"/>
        <v>143.06</v>
      </c>
      <c r="AC18" s="50"/>
      <c r="AD18" s="121">
        <f t="shared" si="2"/>
        <v>3715</v>
      </c>
      <c r="AE18" s="121" t="str">
        <f t="shared" si="3"/>
        <v>Sluis, Van der</v>
      </c>
      <c r="AF18" s="121" t="str">
        <f t="shared" si="4"/>
        <v>Marianne</v>
      </c>
      <c r="AG18" s="50"/>
      <c r="AH18" s="50"/>
      <c r="AI18" s="50"/>
      <c r="AJ18" s="50">
        <v>5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>
        <f t="shared" si="5"/>
        <v>5</v>
      </c>
      <c r="BB18" s="119">
        <v>135.65</v>
      </c>
      <c r="BC18" s="119">
        <f t="shared" si="6"/>
        <v>140.65</v>
      </c>
      <c r="BD18" s="120">
        <f t="shared" si="7"/>
        <v>283.71000000000004</v>
      </c>
      <c r="BE18" s="127">
        <v>14</v>
      </c>
    </row>
    <row r="19" spans="1:57" ht="12.75">
      <c r="A19" s="50">
        <v>51</v>
      </c>
      <c r="B19" s="50" t="s">
        <v>100</v>
      </c>
      <c r="C19" s="50" t="s">
        <v>257</v>
      </c>
      <c r="D19" s="50" t="s">
        <v>20</v>
      </c>
      <c r="E19" s="50" t="s">
        <v>222</v>
      </c>
      <c r="F19" s="138"/>
      <c r="G19" s="50">
        <v>5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>
        <f t="shared" si="0"/>
        <v>5</v>
      </c>
      <c r="AA19" s="119">
        <v>150.15</v>
      </c>
      <c r="AB19" s="120">
        <f t="shared" si="1"/>
        <v>155.15</v>
      </c>
      <c r="AC19" s="50"/>
      <c r="AD19" s="121">
        <f t="shared" si="2"/>
        <v>51</v>
      </c>
      <c r="AE19" s="121" t="str">
        <f t="shared" si="3"/>
        <v>Ankone</v>
      </c>
      <c r="AF19" s="121" t="str">
        <f t="shared" si="4"/>
        <v>Roy 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>
        <f t="shared" si="5"/>
        <v>0</v>
      </c>
      <c r="BB19" s="119">
        <v>137.86</v>
      </c>
      <c r="BC19" s="119">
        <f t="shared" si="6"/>
        <v>137.86</v>
      </c>
      <c r="BD19" s="120">
        <f t="shared" si="7"/>
        <v>293.01</v>
      </c>
      <c r="BE19" s="127">
        <v>15</v>
      </c>
    </row>
    <row r="20" spans="1:57" ht="12.75">
      <c r="A20" s="50">
        <v>3043</v>
      </c>
      <c r="B20" s="134" t="s">
        <v>234</v>
      </c>
      <c r="C20" s="134" t="s">
        <v>235</v>
      </c>
      <c r="D20" s="134" t="s">
        <v>61</v>
      </c>
      <c r="E20" s="134" t="s">
        <v>222</v>
      </c>
      <c r="F20" s="138"/>
      <c r="G20" s="50"/>
      <c r="H20" s="50">
        <v>5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>
        <f t="shared" si="0"/>
        <v>5</v>
      </c>
      <c r="AA20" s="119">
        <v>151.31</v>
      </c>
      <c r="AB20" s="120">
        <f t="shared" si="1"/>
        <v>156.31</v>
      </c>
      <c r="AC20" s="50"/>
      <c r="AD20" s="121">
        <f t="shared" si="2"/>
        <v>3043</v>
      </c>
      <c r="AE20" s="121" t="str">
        <f t="shared" si="3"/>
        <v>Harink</v>
      </c>
      <c r="AF20" s="121" t="str">
        <f t="shared" si="4"/>
        <v>Partick</v>
      </c>
      <c r="AG20" s="50"/>
      <c r="AH20" s="50"/>
      <c r="AI20" s="50">
        <v>5</v>
      </c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>
        <v>5</v>
      </c>
      <c r="AY20" s="50"/>
      <c r="AZ20" s="50"/>
      <c r="BA20" s="50">
        <f t="shared" si="5"/>
        <v>10</v>
      </c>
      <c r="BB20" s="119">
        <v>128.49</v>
      </c>
      <c r="BC20" s="119">
        <f t="shared" si="6"/>
        <v>138.49</v>
      </c>
      <c r="BD20" s="120">
        <f t="shared" si="7"/>
        <v>294.8</v>
      </c>
      <c r="BE20" s="127">
        <v>16</v>
      </c>
    </row>
    <row r="21" spans="1:57" ht="12.75">
      <c r="A21" s="50">
        <v>13</v>
      </c>
      <c r="B21" s="146" t="s">
        <v>162</v>
      </c>
      <c r="C21" s="134" t="s">
        <v>163</v>
      </c>
      <c r="D21" s="146" t="s">
        <v>7</v>
      </c>
      <c r="E21" s="134" t="s">
        <v>222</v>
      </c>
      <c r="F21" s="138"/>
      <c r="G21" s="50"/>
      <c r="H21" s="50">
        <v>5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>
        <f t="shared" si="0"/>
        <v>5</v>
      </c>
      <c r="AA21" s="119">
        <v>142.15</v>
      </c>
      <c r="AB21" s="120">
        <f t="shared" si="1"/>
        <v>147.15</v>
      </c>
      <c r="AC21" s="50"/>
      <c r="AD21" s="121">
        <f t="shared" si="2"/>
        <v>13</v>
      </c>
      <c r="AE21" s="121" t="str">
        <f t="shared" si="3"/>
        <v>Haulo   </v>
      </c>
      <c r="AF21" s="121" t="str">
        <f t="shared" si="4"/>
        <v>Cees</v>
      </c>
      <c r="AG21" s="50"/>
      <c r="AH21" s="50"/>
      <c r="AI21" s="50">
        <v>5</v>
      </c>
      <c r="AJ21" s="50"/>
      <c r="AK21" s="50"/>
      <c r="AL21" s="50"/>
      <c r="AM21" s="50"/>
      <c r="AN21" s="50"/>
      <c r="AO21" s="50">
        <v>5</v>
      </c>
      <c r="AP21" s="50"/>
      <c r="AQ21" s="50"/>
      <c r="AR21" s="50"/>
      <c r="AS21" s="50"/>
      <c r="AT21" s="50"/>
      <c r="AU21" s="50"/>
      <c r="AV21" s="50"/>
      <c r="AW21" s="50"/>
      <c r="AX21" s="50">
        <v>5</v>
      </c>
      <c r="AY21" s="50"/>
      <c r="AZ21" s="50"/>
      <c r="BA21" s="50">
        <f t="shared" si="5"/>
        <v>15</v>
      </c>
      <c r="BB21" s="119">
        <v>134.15</v>
      </c>
      <c r="BC21" s="119">
        <f t="shared" si="6"/>
        <v>149.15</v>
      </c>
      <c r="BD21" s="120">
        <f t="shared" si="7"/>
        <v>296.3</v>
      </c>
      <c r="BE21" s="127">
        <v>17</v>
      </c>
    </row>
    <row r="22" spans="1:57" ht="12.75">
      <c r="A22" s="147">
        <v>12</v>
      </c>
      <c r="B22" s="146" t="s">
        <v>233</v>
      </c>
      <c r="C22" s="146" t="s">
        <v>231</v>
      </c>
      <c r="D22" s="146" t="s">
        <v>25</v>
      </c>
      <c r="E22" s="134" t="s">
        <v>222</v>
      </c>
      <c r="F22" s="138">
        <v>5</v>
      </c>
      <c r="G22" s="50"/>
      <c r="H22" s="50">
        <v>5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>
        <v>5</v>
      </c>
      <c r="W22" s="50"/>
      <c r="X22" s="50">
        <v>5</v>
      </c>
      <c r="Y22" s="50"/>
      <c r="Z22" s="50">
        <f t="shared" si="0"/>
        <v>20</v>
      </c>
      <c r="AA22" s="119">
        <v>133.49</v>
      </c>
      <c r="AB22" s="120">
        <f t="shared" si="1"/>
        <v>153.49</v>
      </c>
      <c r="AC22" s="50"/>
      <c r="AD22" s="121">
        <f t="shared" si="2"/>
        <v>12</v>
      </c>
      <c r="AE22" s="121" t="str">
        <f t="shared" si="3"/>
        <v>Nijhof</v>
      </c>
      <c r="AF22" s="121" t="str">
        <f t="shared" si="4"/>
        <v>Arjan</v>
      </c>
      <c r="AG22" s="50"/>
      <c r="AH22" s="50"/>
      <c r="AI22" s="50">
        <v>5</v>
      </c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>
        <f t="shared" si="5"/>
        <v>5</v>
      </c>
      <c r="BB22" s="119">
        <v>138.03</v>
      </c>
      <c r="BC22" s="119">
        <f t="shared" si="6"/>
        <v>143.03</v>
      </c>
      <c r="BD22" s="120">
        <f t="shared" si="7"/>
        <v>296.52</v>
      </c>
      <c r="BE22" s="127">
        <v>18</v>
      </c>
    </row>
    <row r="23" spans="1:57" ht="12.75">
      <c r="A23" s="50">
        <v>1775</v>
      </c>
      <c r="B23" s="50" t="s">
        <v>221</v>
      </c>
      <c r="C23" s="50" t="s">
        <v>142</v>
      </c>
      <c r="D23" s="50" t="s">
        <v>8</v>
      </c>
      <c r="E23" s="50" t="s">
        <v>222</v>
      </c>
      <c r="F23" s="138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>
        <f t="shared" si="0"/>
        <v>0</v>
      </c>
      <c r="AA23" s="119">
        <v>145.83</v>
      </c>
      <c r="AB23" s="120">
        <f t="shared" si="1"/>
        <v>145.83</v>
      </c>
      <c r="AC23" s="50"/>
      <c r="AD23" s="121">
        <f t="shared" si="2"/>
        <v>1775</v>
      </c>
      <c r="AE23" s="121" t="str">
        <f t="shared" si="3"/>
        <v>Bergboer</v>
      </c>
      <c r="AF23" s="121" t="str">
        <f t="shared" si="4"/>
        <v>Hans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>
        <v>5</v>
      </c>
      <c r="AQ23" s="50">
        <v>5</v>
      </c>
      <c r="AR23" s="50"/>
      <c r="AS23" s="50"/>
      <c r="AT23" s="50"/>
      <c r="AU23" s="50"/>
      <c r="AV23" s="50"/>
      <c r="AW23" s="50"/>
      <c r="AX23" s="50"/>
      <c r="AY23" s="50"/>
      <c r="AZ23" s="50"/>
      <c r="BA23" s="50">
        <f t="shared" si="5"/>
        <v>10</v>
      </c>
      <c r="BB23" s="119">
        <v>142.15</v>
      </c>
      <c r="BC23" s="119">
        <f t="shared" si="6"/>
        <v>152.15</v>
      </c>
      <c r="BD23" s="120">
        <f t="shared" si="7"/>
        <v>297.98</v>
      </c>
      <c r="BE23" s="127">
        <v>19</v>
      </c>
    </row>
    <row r="24" spans="1:57" ht="12.75">
      <c r="A24" s="50">
        <v>45</v>
      </c>
      <c r="B24" s="50" t="s">
        <v>223</v>
      </c>
      <c r="C24" s="50" t="s">
        <v>224</v>
      </c>
      <c r="D24" s="50" t="s">
        <v>225</v>
      </c>
      <c r="E24" s="50" t="s">
        <v>124</v>
      </c>
      <c r="F24" s="138"/>
      <c r="G24" s="50"/>
      <c r="H24" s="50">
        <v>5</v>
      </c>
      <c r="I24" s="50">
        <v>5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>
        <v>5</v>
      </c>
      <c r="Z24" s="50">
        <f t="shared" si="0"/>
        <v>15</v>
      </c>
      <c r="AA24" s="50">
        <v>140.12</v>
      </c>
      <c r="AB24" s="120">
        <f t="shared" si="1"/>
        <v>155.12</v>
      </c>
      <c r="AC24" s="50"/>
      <c r="AD24" s="121">
        <f t="shared" si="2"/>
        <v>45</v>
      </c>
      <c r="AE24" s="121" t="str">
        <f t="shared" si="3"/>
        <v>Hedde</v>
      </c>
      <c r="AF24" s="121" t="str">
        <f t="shared" si="4"/>
        <v>Wim </v>
      </c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>
        <f t="shared" si="5"/>
        <v>0</v>
      </c>
      <c r="BB24" s="119">
        <v>144.41</v>
      </c>
      <c r="BC24" s="119">
        <f t="shared" si="6"/>
        <v>144.41</v>
      </c>
      <c r="BD24" s="120">
        <f t="shared" si="7"/>
        <v>299.53</v>
      </c>
      <c r="BE24" s="127">
        <v>20</v>
      </c>
    </row>
    <row r="25" spans="1:57" ht="12.75">
      <c r="A25" s="50">
        <v>1319</v>
      </c>
      <c r="B25" s="146" t="s">
        <v>167</v>
      </c>
      <c r="C25" s="146" t="s">
        <v>168</v>
      </c>
      <c r="D25" s="146" t="s">
        <v>8</v>
      </c>
      <c r="E25" s="50" t="s">
        <v>222</v>
      </c>
      <c r="F25" s="138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>
        <v>20</v>
      </c>
      <c r="R25" s="50"/>
      <c r="S25" s="50"/>
      <c r="T25" s="50"/>
      <c r="U25" s="50"/>
      <c r="V25" s="50"/>
      <c r="W25" s="50"/>
      <c r="X25" s="50"/>
      <c r="Y25" s="50"/>
      <c r="Z25" s="50">
        <f t="shared" si="0"/>
        <v>20</v>
      </c>
      <c r="AA25" s="119">
        <v>155.29</v>
      </c>
      <c r="AB25" s="120">
        <f t="shared" si="1"/>
        <v>175.29</v>
      </c>
      <c r="AC25" s="50"/>
      <c r="AD25" s="121">
        <f t="shared" si="2"/>
        <v>1319</v>
      </c>
      <c r="AE25" s="121" t="str">
        <f t="shared" si="3"/>
        <v>Eikenaar</v>
      </c>
      <c r="AF25" s="121" t="str">
        <f t="shared" si="4"/>
        <v>Marcel </v>
      </c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>
        <f t="shared" si="5"/>
        <v>0</v>
      </c>
      <c r="BB25" s="119">
        <v>127.93</v>
      </c>
      <c r="BC25" s="119">
        <f t="shared" si="6"/>
        <v>127.93</v>
      </c>
      <c r="BD25" s="120">
        <f t="shared" si="7"/>
        <v>303.22</v>
      </c>
      <c r="BE25" s="127">
        <v>21</v>
      </c>
    </row>
    <row r="26" spans="1:57" ht="12.75">
      <c r="A26" s="147">
        <v>11</v>
      </c>
      <c r="B26" s="134" t="s">
        <v>164</v>
      </c>
      <c r="C26" s="134" t="s">
        <v>165</v>
      </c>
      <c r="D26" s="134" t="s">
        <v>92</v>
      </c>
      <c r="E26" s="134" t="s">
        <v>222</v>
      </c>
      <c r="F26" s="138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>
        <v>5</v>
      </c>
      <c r="S26" s="50"/>
      <c r="T26" s="50"/>
      <c r="U26" s="50"/>
      <c r="V26" s="50"/>
      <c r="W26" s="50"/>
      <c r="X26" s="50"/>
      <c r="Y26" s="50"/>
      <c r="Z26" s="50">
        <f t="shared" si="0"/>
        <v>5</v>
      </c>
      <c r="AA26" s="119">
        <v>164.91</v>
      </c>
      <c r="AB26" s="120">
        <f t="shared" si="1"/>
        <v>169.91</v>
      </c>
      <c r="AC26" s="50"/>
      <c r="AD26" s="121">
        <f t="shared" si="2"/>
        <v>11</v>
      </c>
      <c r="AE26" s="121" t="str">
        <f t="shared" si="3"/>
        <v>Groeneveld</v>
      </c>
      <c r="AF26" s="121" t="str">
        <f t="shared" si="4"/>
        <v>Frank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>
        <v>5</v>
      </c>
      <c r="AR26" s="50"/>
      <c r="AS26" s="50"/>
      <c r="AT26" s="50"/>
      <c r="AU26" s="50"/>
      <c r="AV26" s="50"/>
      <c r="AW26" s="50"/>
      <c r="AX26" s="50"/>
      <c r="AY26" s="50"/>
      <c r="AZ26" s="50"/>
      <c r="BA26" s="50">
        <f t="shared" si="5"/>
        <v>5</v>
      </c>
      <c r="BB26" s="119">
        <v>157.28</v>
      </c>
      <c r="BC26" s="119">
        <f t="shared" si="6"/>
        <v>162.28</v>
      </c>
      <c r="BD26" s="120">
        <f t="shared" si="7"/>
        <v>332.19</v>
      </c>
      <c r="BE26" s="127">
        <v>22</v>
      </c>
    </row>
    <row r="27" spans="1:57" ht="12.75">
      <c r="A27" s="50">
        <v>97</v>
      </c>
      <c r="B27" s="134" t="s">
        <v>240</v>
      </c>
      <c r="C27" s="134" t="s">
        <v>224</v>
      </c>
      <c r="D27" s="134" t="s">
        <v>54</v>
      </c>
      <c r="E27" s="134" t="s">
        <v>222</v>
      </c>
      <c r="F27" s="138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>
        <v>5</v>
      </c>
      <c r="Y27" s="50"/>
      <c r="Z27" s="50">
        <f t="shared" si="0"/>
        <v>5</v>
      </c>
      <c r="AA27" s="119">
        <v>179.47</v>
      </c>
      <c r="AB27" s="120">
        <f t="shared" si="1"/>
        <v>184.47</v>
      </c>
      <c r="AC27" s="50"/>
      <c r="AD27" s="121">
        <f t="shared" si="2"/>
        <v>97</v>
      </c>
      <c r="AE27" s="121" t="str">
        <f t="shared" si="3"/>
        <v>Winkel, te</v>
      </c>
      <c r="AF27" s="121" t="str">
        <f t="shared" si="4"/>
        <v>Wim </v>
      </c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>
        <v>5</v>
      </c>
      <c r="AZ27" s="50"/>
      <c r="BA27" s="50">
        <f t="shared" si="5"/>
        <v>5</v>
      </c>
      <c r="BB27" s="119">
        <v>160.89</v>
      </c>
      <c r="BC27" s="119">
        <f t="shared" si="6"/>
        <v>165.89</v>
      </c>
      <c r="BD27" s="120">
        <f t="shared" si="7"/>
        <v>350.36</v>
      </c>
      <c r="BE27" s="127">
        <v>23</v>
      </c>
    </row>
    <row r="28" spans="1:57" ht="12.75">
      <c r="A28" s="50">
        <v>46</v>
      </c>
      <c r="B28" s="50" t="s">
        <v>128</v>
      </c>
      <c r="C28" s="50" t="s">
        <v>236</v>
      </c>
      <c r="D28" s="50" t="s">
        <v>93</v>
      </c>
      <c r="E28" s="50" t="s">
        <v>222</v>
      </c>
      <c r="F28" s="138"/>
      <c r="G28" s="50"/>
      <c r="H28" s="50"/>
      <c r="I28" s="50"/>
      <c r="J28" s="50"/>
      <c r="K28" s="50"/>
      <c r="L28" s="50" t="s">
        <v>343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>
        <f t="shared" si="0"/>
        <v>0</v>
      </c>
      <c r="AA28" s="119">
        <v>999</v>
      </c>
      <c r="AB28" s="120">
        <f t="shared" si="1"/>
        <v>999</v>
      </c>
      <c r="AC28" s="50"/>
      <c r="AD28" s="121">
        <f t="shared" si="2"/>
        <v>46</v>
      </c>
      <c r="AE28" s="121" t="str">
        <f t="shared" si="3"/>
        <v>Evers</v>
      </c>
      <c r="AF28" s="121" t="str">
        <f t="shared" si="4"/>
        <v>Anne Marie</v>
      </c>
      <c r="AG28" s="50"/>
      <c r="AH28" s="50"/>
      <c r="AI28" s="50">
        <v>5</v>
      </c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>
        <f t="shared" si="5"/>
        <v>5</v>
      </c>
      <c r="BB28" s="119">
        <v>133.95</v>
      </c>
      <c r="BC28" s="119">
        <f t="shared" si="6"/>
        <v>138.95</v>
      </c>
      <c r="BD28" s="120">
        <f t="shared" si="7"/>
        <v>1137.95</v>
      </c>
      <c r="BE28" s="127">
        <v>24</v>
      </c>
    </row>
    <row r="29" ht="12.75">
      <c r="BE29" s="127"/>
    </row>
    <row r="30" ht="12.75">
      <c r="BE30" s="127"/>
    </row>
    <row r="31" ht="12.75">
      <c r="BE31" s="127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26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B9" sqref="BB9"/>
    </sheetView>
  </sheetViews>
  <sheetFormatPr defaultColWidth="8.7109375" defaultRowHeight="12.75"/>
  <cols>
    <col min="1" max="1" width="6.140625" style="98" bestFit="1" customWidth="1"/>
    <col min="2" max="2" width="12.7109375" style="98" customWidth="1"/>
    <col min="3" max="3" width="11.140625" style="98" bestFit="1" customWidth="1"/>
    <col min="4" max="4" width="13.421875" style="98" customWidth="1"/>
    <col min="5" max="5" width="14.00390625" style="98" customWidth="1"/>
    <col min="6" max="25" width="3.421875" style="98" customWidth="1"/>
    <col min="26" max="26" width="6.57421875" style="98" customWidth="1"/>
    <col min="27" max="27" width="7.00390625" style="98" customWidth="1"/>
    <col min="28" max="28" width="8.140625" style="98" customWidth="1"/>
    <col min="29" max="29" width="2.140625" style="98" customWidth="1"/>
    <col min="30" max="30" width="6.140625" style="98" bestFit="1" customWidth="1"/>
    <col min="31" max="31" width="14.57421875" style="98" customWidth="1"/>
    <col min="32" max="32" width="10.57421875" style="98" customWidth="1"/>
    <col min="33" max="52" width="3.421875" style="98" customWidth="1"/>
    <col min="53" max="53" width="5.140625" style="98" customWidth="1"/>
    <col min="54" max="55" width="8.140625" style="98" customWidth="1"/>
    <col min="56" max="16384" width="8.7109375" style="98" customWidth="1"/>
  </cols>
  <sheetData>
    <row r="1" spans="5:32" ht="12.75">
      <c r="E1" s="36" t="s">
        <v>183</v>
      </c>
      <c r="AF1" s="36" t="str">
        <f>E1</f>
        <v>INDOOR MENNEN WIERDEN 12 DECEMBER 2015</v>
      </c>
    </row>
    <row r="2" spans="1:58" ht="12.75">
      <c r="A2" s="57"/>
      <c r="P2" s="98" t="s">
        <v>26</v>
      </c>
      <c r="Z2" s="103" t="s">
        <v>27</v>
      </c>
      <c r="AA2" s="104" t="s">
        <v>28</v>
      </c>
      <c r="AB2" s="105" t="s">
        <v>29</v>
      </c>
      <c r="AE2" s="102"/>
      <c r="BA2" s="106" t="s">
        <v>27</v>
      </c>
      <c r="BB2" s="103" t="s">
        <v>28</v>
      </c>
      <c r="BC2" s="103" t="s">
        <v>94</v>
      </c>
      <c r="BD2" s="103" t="s">
        <v>29</v>
      </c>
      <c r="BE2" s="107" t="s">
        <v>38</v>
      </c>
      <c r="BF2" s="99"/>
    </row>
    <row r="3" spans="1:57" ht="12.75">
      <c r="A3" s="108"/>
      <c r="B3" s="58" t="s">
        <v>134</v>
      </c>
      <c r="C3" s="109"/>
      <c r="D3" s="138"/>
      <c r="E3" s="110"/>
      <c r="F3" s="111" t="s">
        <v>31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2" t="s">
        <v>32</v>
      </c>
      <c r="AA3" s="113" t="s">
        <v>33</v>
      </c>
      <c r="AB3" s="113" t="s">
        <v>34</v>
      </c>
      <c r="AD3" s="41"/>
      <c r="AE3" s="114" t="str">
        <f>B3</f>
        <v>2-Po</v>
      </c>
      <c r="AF3" s="110"/>
      <c r="AG3" s="111" t="s">
        <v>35</v>
      </c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5" t="s">
        <v>32</v>
      </c>
      <c r="BB3" s="112" t="s">
        <v>33</v>
      </c>
      <c r="BC3" s="112" t="s">
        <v>32</v>
      </c>
      <c r="BD3" s="112" t="s">
        <v>34</v>
      </c>
      <c r="BE3" s="57"/>
    </row>
    <row r="4" spans="1:57" ht="12.75">
      <c r="A4" s="103" t="s">
        <v>36</v>
      </c>
      <c r="B4" s="117" t="s">
        <v>37</v>
      </c>
      <c r="C4" s="117"/>
      <c r="D4" s="50" t="s">
        <v>38</v>
      </c>
      <c r="E4" s="117" t="s">
        <v>97</v>
      </c>
      <c r="F4" s="116">
        <v>1</v>
      </c>
      <c r="G4" s="116">
        <v>2</v>
      </c>
      <c r="H4" s="116">
        <v>3</v>
      </c>
      <c r="I4" s="116">
        <v>4</v>
      </c>
      <c r="J4" s="116" t="s">
        <v>211</v>
      </c>
      <c r="K4" s="116" t="s">
        <v>212</v>
      </c>
      <c r="L4" s="116" t="s">
        <v>213</v>
      </c>
      <c r="M4" s="116" t="s">
        <v>214</v>
      </c>
      <c r="N4" s="116" t="s">
        <v>215</v>
      </c>
      <c r="O4" s="116">
        <v>6</v>
      </c>
      <c r="P4" s="116">
        <v>7</v>
      </c>
      <c r="Q4" s="116">
        <v>8</v>
      </c>
      <c r="R4" s="116" t="s">
        <v>216</v>
      </c>
      <c r="S4" s="116" t="s">
        <v>217</v>
      </c>
      <c r="T4" s="116" t="s">
        <v>218</v>
      </c>
      <c r="U4" s="116" t="s">
        <v>219</v>
      </c>
      <c r="V4" s="116" t="s">
        <v>220</v>
      </c>
      <c r="W4" s="116">
        <v>10</v>
      </c>
      <c r="X4" s="116">
        <v>11</v>
      </c>
      <c r="Y4" s="116">
        <v>12</v>
      </c>
      <c r="Z4" s="112" t="s">
        <v>40</v>
      </c>
      <c r="AA4" s="113" t="s">
        <v>41</v>
      </c>
      <c r="AB4" s="113" t="s">
        <v>43</v>
      </c>
      <c r="AD4" s="117" t="s">
        <v>36</v>
      </c>
      <c r="AE4" s="118" t="s">
        <v>37</v>
      </c>
      <c r="AF4" s="117" t="s">
        <v>38</v>
      </c>
      <c r="AG4" s="116">
        <v>1</v>
      </c>
      <c r="AH4" s="116">
        <v>2</v>
      </c>
      <c r="AI4" s="116">
        <v>3</v>
      </c>
      <c r="AJ4" s="116">
        <v>4</v>
      </c>
      <c r="AK4" s="116" t="s">
        <v>211</v>
      </c>
      <c r="AL4" s="116" t="s">
        <v>212</v>
      </c>
      <c r="AM4" s="116" t="s">
        <v>213</v>
      </c>
      <c r="AN4" s="116" t="s">
        <v>214</v>
      </c>
      <c r="AO4" s="116" t="s">
        <v>215</v>
      </c>
      <c r="AP4" s="116">
        <v>6</v>
      </c>
      <c r="AQ4" s="116">
        <v>7</v>
      </c>
      <c r="AR4" s="116">
        <v>8</v>
      </c>
      <c r="AS4" s="116" t="s">
        <v>216</v>
      </c>
      <c r="AT4" s="116" t="s">
        <v>217</v>
      </c>
      <c r="AU4" s="116" t="s">
        <v>218</v>
      </c>
      <c r="AV4" s="116" t="s">
        <v>219</v>
      </c>
      <c r="AW4" s="116" t="s">
        <v>220</v>
      </c>
      <c r="AX4" s="116">
        <v>10</v>
      </c>
      <c r="AY4" s="116">
        <v>11</v>
      </c>
      <c r="AZ4" s="116">
        <v>12</v>
      </c>
      <c r="BA4" s="117"/>
      <c r="BB4" s="112" t="s">
        <v>41</v>
      </c>
      <c r="BC4" s="112" t="s">
        <v>44</v>
      </c>
      <c r="BD4" s="112" t="s">
        <v>45</v>
      </c>
      <c r="BE4" s="57"/>
    </row>
    <row r="5" spans="1:57" ht="12.75">
      <c r="A5" s="139">
        <v>1004</v>
      </c>
      <c r="B5" s="140" t="s">
        <v>102</v>
      </c>
      <c r="C5" s="139" t="s">
        <v>119</v>
      </c>
      <c r="D5" s="139" t="s">
        <v>91</v>
      </c>
      <c r="E5" s="140" t="s">
        <v>258</v>
      </c>
      <c r="F5" s="138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>
        <f aca="true" t="shared" si="0" ref="Z5:Z25">SUM(F5:Y5)</f>
        <v>0</v>
      </c>
      <c r="AA5" s="119">
        <v>116.41</v>
      </c>
      <c r="AB5" s="120">
        <f aca="true" t="shared" si="1" ref="AB5:AB25">Z5+AA5</f>
        <v>116.41</v>
      </c>
      <c r="AC5" s="50"/>
      <c r="AD5" s="121">
        <f aca="true" t="shared" si="2" ref="AD5:AD25">A5</f>
        <v>1004</v>
      </c>
      <c r="AE5" s="121" t="str">
        <f aca="true" t="shared" si="3" ref="AE5:AE25">B5</f>
        <v>Hammink</v>
      </c>
      <c r="AF5" s="121" t="str">
        <f aca="true" t="shared" si="4" ref="AF5:AF25">C5</f>
        <v>Marijke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>
        <f aca="true" t="shared" si="5" ref="BA5:BA25">SUM(AG5:AZ5)</f>
        <v>0</v>
      </c>
      <c r="BB5" s="119">
        <v>116.3</v>
      </c>
      <c r="BC5" s="119">
        <f aca="true" t="shared" si="6" ref="BC5:BC25">BA5+BB5</f>
        <v>116.3</v>
      </c>
      <c r="BD5" s="120">
        <f aca="true" t="shared" si="7" ref="BD5:BD25">AB5+BC5</f>
        <v>232.70999999999998</v>
      </c>
      <c r="BE5" s="136">
        <v>1</v>
      </c>
    </row>
    <row r="6" spans="1:57" ht="12.75">
      <c r="A6" s="139">
        <v>24</v>
      </c>
      <c r="B6" s="140" t="s">
        <v>96</v>
      </c>
      <c r="C6" s="142" t="s">
        <v>170</v>
      </c>
      <c r="D6" s="142" t="s">
        <v>154</v>
      </c>
      <c r="E6" s="140" t="s">
        <v>134</v>
      </c>
      <c r="F6" s="138"/>
      <c r="G6" s="50"/>
      <c r="H6" s="50"/>
      <c r="I6" s="50"/>
      <c r="J6" s="50"/>
      <c r="K6" s="50"/>
      <c r="L6" s="50"/>
      <c r="M6" s="50"/>
      <c r="N6" s="50"/>
      <c r="O6" s="50"/>
      <c r="P6" s="50"/>
      <c r="Q6" s="50">
        <v>5</v>
      </c>
      <c r="R6" s="50"/>
      <c r="S6" s="50"/>
      <c r="T6" s="50"/>
      <c r="U6" s="50"/>
      <c r="V6" s="50"/>
      <c r="W6" s="50"/>
      <c r="X6" s="50"/>
      <c r="Y6" s="50"/>
      <c r="Z6" s="50">
        <f t="shared" si="0"/>
        <v>5</v>
      </c>
      <c r="AA6" s="119">
        <v>120.62</v>
      </c>
      <c r="AB6" s="120">
        <f t="shared" si="1"/>
        <v>125.62</v>
      </c>
      <c r="AC6" s="50"/>
      <c r="AD6" s="121">
        <f t="shared" si="2"/>
        <v>24</v>
      </c>
      <c r="AE6" s="121" t="str">
        <f t="shared" si="3"/>
        <v>Braakmann</v>
      </c>
      <c r="AF6" s="121" t="str">
        <f t="shared" si="4"/>
        <v>Anja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>
        <f t="shared" si="5"/>
        <v>0</v>
      </c>
      <c r="BB6" s="119">
        <v>118.78</v>
      </c>
      <c r="BC6" s="119">
        <f t="shared" si="6"/>
        <v>118.78</v>
      </c>
      <c r="BD6" s="120">
        <f t="shared" si="7"/>
        <v>244.4</v>
      </c>
      <c r="BE6" s="136">
        <v>2</v>
      </c>
    </row>
    <row r="7" spans="1:57" ht="12.75">
      <c r="A7" s="139">
        <v>2082</v>
      </c>
      <c r="B7" s="140" t="s">
        <v>276</v>
      </c>
      <c r="C7" s="145" t="s">
        <v>277</v>
      </c>
      <c r="D7" s="140" t="s">
        <v>160</v>
      </c>
      <c r="E7" s="140" t="s">
        <v>258</v>
      </c>
      <c r="F7" s="138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>
        <f t="shared" si="0"/>
        <v>0</v>
      </c>
      <c r="AA7" s="119">
        <v>117.66</v>
      </c>
      <c r="AB7" s="120">
        <f t="shared" si="1"/>
        <v>117.66</v>
      </c>
      <c r="AC7" s="50"/>
      <c r="AD7" s="121">
        <f t="shared" si="2"/>
        <v>2082</v>
      </c>
      <c r="AE7" s="121" t="str">
        <f t="shared" si="3"/>
        <v>Spoel, van der </v>
      </c>
      <c r="AF7" s="121" t="str">
        <f t="shared" si="4"/>
        <v>Lisanne</v>
      </c>
      <c r="AG7" s="50"/>
      <c r="AH7" s="50"/>
      <c r="AI7" s="50">
        <v>5</v>
      </c>
      <c r="AJ7" s="50"/>
      <c r="AK7" s="50"/>
      <c r="AL7" s="50">
        <v>5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>
        <f t="shared" si="5"/>
        <v>10</v>
      </c>
      <c r="BB7" s="119">
        <v>120.02</v>
      </c>
      <c r="BC7" s="119">
        <f t="shared" si="6"/>
        <v>130.01999999999998</v>
      </c>
      <c r="BD7" s="120">
        <f t="shared" si="7"/>
        <v>247.67999999999998</v>
      </c>
      <c r="BE7" s="136">
        <v>3</v>
      </c>
    </row>
    <row r="8" spans="1:57" ht="12.75">
      <c r="A8" s="139">
        <v>1080</v>
      </c>
      <c r="B8" s="140" t="s">
        <v>125</v>
      </c>
      <c r="C8" s="139" t="s">
        <v>98</v>
      </c>
      <c r="D8" s="140" t="s">
        <v>91</v>
      </c>
      <c r="E8" s="140" t="s">
        <v>258</v>
      </c>
      <c r="F8" s="138"/>
      <c r="G8" s="50"/>
      <c r="H8" s="50"/>
      <c r="I8" s="50"/>
      <c r="J8" s="50"/>
      <c r="K8" s="50"/>
      <c r="L8" s="50"/>
      <c r="M8" s="50"/>
      <c r="N8" s="50"/>
      <c r="O8" s="50">
        <v>5</v>
      </c>
      <c r="P8" s="50"/>
      <c r="Q8" s="50"/>
      <c r="R8" s="50"/>
      <c r="S8" s="50">
        <v>5</v>
      </c>
      <c r="T8" s="50"/>
      <c r="U8" s="50"/>
      <c r="V8" s="50"/>
      <c r="W8" s="50"/>
      <c r="X8" s="50"/>
      <c r="Y8" s="50"/>
      <c r="Z8" s="50">
        <f t="shared" si="0"/>
        <v>10</v>
      </c>
      <c r="AA8" s="119">
        <v>120.81</v>
      </c>
      <c r="AB8" s="120">
        <f t="shared" si="1"/>
        <v>130.81</v>
      </c>
      <c r="AC8" s="50"/>
      <c r="AD8" s="121">
        <f t="shared" si="2"/>
        <v>1080</v>
      </c>
      <c r="AE8" s="121" t="str">
        <f t="shared" si="3"/>
        <v>Braak, ter</v>
      </c>
      <c r="AF8" s="121" t="str">
        <f t="shared" si="4"/>
        <v>Coen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>
        <f t="shared" si="5"/>
        <v>0</v>
      </c>
      <c r="BB8" s="119">
        <v>119.24</v>
      </c>
      <c r="BC8" s="119">
        <f t="shared" si="6"/>
        <v>119.24</v>
      </c>
      <c r="BD8" s="120">
        <f t="shared" si="7"/>
        <v>250.05</v>
      </c>
      <c r="BE8" s="136">
        <v>4</v>
      </c>
    </row>
    <row r="9" spans="1:57" ht="12.75">
      <c r="A9" s="139">
        <v>2158</v>
      </c>
      <c r="B9" s="140" t="s">
        <v>110</v>
      </c>
      <c r="C9" s="139" t="s">
        <v>288</v>
      </c>
      <c r="D9" s="139" t="s">
        <v>348</v>
      </c>
      <c r="E9" s="140" t="s">
        <v>258</v>
      </c>
      <c r="F9" s="138"/>
      <c r="G9" s="50"/>
      <c r="H9" s="50">
        <v>5</v>
      </c>
      <c r="I9" s="50"/>
      <c r="J9" s="50"/>
      <c r="K9" s="50"/>
      <c r="L9" s="50"/>
      <c r="M9" s="50"/>
      <c r="N9" s="50">
        <v>5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>
        <f t="shared" si="0"/>
        <v>10</v>
      </c>
      <c r="AA9" s="119">
        <v>119.72</v>
      </c>
      <c r="AB9" s="120">
        <f t="shared" si="1"/>
        <v>129.72</v>
      </c>
      <c r="AC9" s="50"/>
      <c r="AD9" s="121">
        <f t="shared" si="2"/>
        <v>2158</v>
      </c>
      <c r="AE9" s="121" t="str">
        <f t="shared" si="3"/>
        <v>Holties</v>
      </c>
      <c r="AF9" s="121" t="str">
        <f t="shared" si="4"/>
        <v>Arjen 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>
        <f t="shared" si="5"/>
        <v>0</v>
      </c>
      <c r="BB9" s="119">
        <v>123.49</v>
      </c>
      <c r="BC9" s="119">
        <f t="shared" si="6"/>
        <v>123.49</v>
      </c>
      <c r="BD9" s="120">
        <f t="shared" si="7"/>
        <v>253.20999999999998</v>
      </c>
      <c r="BE9" s="136">
        <v>5</v>
      </c>
    </row>
    <row r="10" spans="1:57" ht="12.75">
      <c r="A10" s="139">
        <v>3713</v>
      </c>
      <c r="B10" s="140" t="s">
        <v>266</v>
      </c>
      <c r="C10" s="139" t="s">
        <v>144</v>
      </c>
      <c r="D10" s="140" t="s">
        <v>25</v>
      </c>
      <c r="E10" s="140" t="s">
        <v>258</v>
      </c>
      <c r="F10" s="138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>
        <f t="shared" si="0"/>
        <v>0</v>
      </c>
      <c r="AA10" s="119">
        <v>131.31</v>
      </c>
      <c r="AB10" s="120">
        <f t="shared" si="1"/>
        <v>131.31</v>
      </c>
      <c r="AC10" s="50"/>
      <c r="AD10" s="121">
        <f t="shared" si="2"/>
        <v>3713</v>
      </c>
      <c r="AE10" s="121" t="str">
        <f t="shared" si="3"/>
        <v>Nuijsink</v>
      </c>
      <c r="AF10" s="121" t="str">
        <f t="shared" si="4"/>
        <v>Martijn</v>
      </c>
      <c r="AG10" s="50"/>
      <c r="AH10" s="50"/>
      <c r="AI10" s="50"/>
      <c r="AJ10" s="50"/>
      <c r="AK10" s="50"/>
      <c r="AL10" s="50"/>
      <c r="AM10" s="50">
        <v>5</v>
      </c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>
        <f t="shared" si="5"/>
        <v>5</v>
      </c>
      <c r="BB10" s="119">
        <v>123.93</v>
      </c>
      <c r="BC10" s="119">
        <f t="shared" si="6"/>
        <v>128.93</v>
      </c>
      <c r="BD10" s="120">
        <f t="shared" si="7"/>
        <v>260.24</v>
      </c>
      <c r="BE10" s="136">
        <v>6</v>
      </c>
    </row>
    <row r="11" spans="1:57" ht="12.75">
      <c r="A11" s="139">
        <v>3532</v>
      </c>
      <c r="B11" s="140" t="s">
        <v>172</v>
      </c>
      <c r="C11" s="142" t="s">
        <v>173</v>
      </c>
      <c r="D11" s="140" t="s">
        <v>25</v>
      </c>
      <c r="E11" s="141" t="s">
        <v>258</v>
      </c>
      <c r="F11" s="138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>
        <v>5</v>
      </c>
      <c r="Y11" s="50"/>
      <c r="Z11" s="50">
        <f t="shared" si="0"/>
        <v>5</v>
      </c>
      <c r="AA11" s="119">
        <v>125.82</v>
      </c>
      <c r="AB11" s="120">
        <f t="shared" si="1"/>
        <v>130.82</v>
      </c>
      <c r="AC11" s="50"/>
      <c r="AD11" s="121">
        <f t="shared" si="2"/>
        <v>3532</v>
      </c>
      <c r="AE11" s="121" t="str">
        <f t="shared" si="3"/>
        <v>Sloof</v>
      </c>
      <c r="AF11" s="121" t="str">
        <f t="shared" si="4"/>
        <v>Jaap</v>
      </c>
      <c r="AG11" s="50"/>
      <c r="AH11" s="50"/>
      <c r="AI11" s="50"/>
      <c r="AJ11" s="50"/>
      <c r="AK11" s="50">
        <v>5</v>
      </c>
      <c r="AL11" s="50"/>
      <c r="AM11" s="50"/>
      <c r="AN11" s="50"/>
      <c r="AO11" s="50"/>
      <c r="AP11" s="50"/>
      <c r="AQ11" s="50"/>
      <c r="AR11" s="50"/>
      <c r="AS11" s="50"/>
      <c r="AT11" s="50">
        <v>5</v>
      </c>
      <c r="AU11" s="50"/>
      <c r="AV11" s="50"/>
      <c r="AW11" s="50"/>
      <c r="AX11" s="50"/>
      <c r="AY11" s="50"/>
      <c r="AZ11" s="50"/>
      <c r="BA11" s="50">
        <f t="shared" si="5"/>
        <v>10</v>
      </c>
      <c r="BB11" s="119">
        <v>120.58</v>
      </c>
      <c r="BC11" s="119">
        <f t="shared" si="6"/>
        <v>130.57999999999998</v>
      </c>
      <c r="BD11" s="120">
        <f t="shared" si="7"/>
        <v>261.4</v>
      </c>
      <c r="BE11" s="137">
        <v>7</v>
      </c>
    </row>
    <row r="12" spans="1:57" ht="12.75">
      <c r="A12" s="139">
        <v>729</v>
      </c>
      <c r="B12" s="140" t="s">
        <v>171</v>
      </c>
      <c r="C12" s="140" t="s">
        <v>143</v>
      </c>
      <c r="D12" s="140" t="s">
        <v>5</v>
      </c>
      <c r="E12" s="140" t="s">
        <v>258</v>
      </c>
      <c r="F12" s="138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>
        <f t="shared" si="0"/>
        <v>0</v>
      </c>
      <c r="AA12" s="119">
        <v>131.37</v>
      </c>
      <c r="AB12" s="120">
        <f t="shared" si="1"/>
        <v>131.37</v>
      </c>
      <c r="AC12" s="50"/>
      <c r="AD12" s="121">
        <f t="shared" si="2"/>
        <v>729</v>
      </c>
      <c r="AE12" s="121" t="str">
        <f t="shared" si="3"/>
        <v>Pot</v>
      </c>
      <c r="AF12" s="121" t="str">
        <f t="shared" si="4"/>
        <v>Theo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>
        <v>5</v>
      </c>
      <c r="AV12" s="50"/>
      <c r="AW12" s="50"/>
      <c r="AX12" s="50"/>
      <c r="AY12" s="50"/>
      <c r="AZ12" s="50">
        <v>5</v>
      </c>
      <c r="BA12" s="50">
        <f t="shared" si="5"/>
        <v>10</v>
      </c>
      <c r="BB12" s="119">
        <v>122.45</v>
      </c>
      <c r="BC12" s="119">
        <f t="shared" si="6"/>
        <v>132.45</v>
      </c>
      <c r="BD12" s="120">
        <f t="shared" si="7"/>
        <v>263.82</v>
      </c>
      <c r="BE12" s="137">
        <v>8</v>
      </c>
    </row>
    <row r="13" spans="1:57" ht="12.75">
      <c r="A13" s="139">
        <v>29</v>
      </c>
      <c r="B13" s="139" t="s">
        <v>272</v>
      </c>
      <c r="C13" s="139" t="s">
        <v>273</v>
      </c>
      <c r="D13" s="139" t="s">
        <v>345</v>
      </c>
      <c r="E13" s="139" t="s">
        <v>134</v>
      </c>
      <c r="F13" s="138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>
        <f t="shared" si="0"/>
        <v>0</v>
      </c>
      <c r="AA13" s="119">
        <v>139.28</v>
      </c>
      <c r="AB13" s="120">
        <f t="shared" si="1"/>
        <v>139.28</v>
      </c>
      <c r="AC13" s="50"/>
      <c r="AD13" s="121">
        <f t="shared" si="2"/>
        <v>29</v>
      </c>
      <c r="AE13" s="121" t="str">
        <f t="shared" si="3"/>
        <v>MeiBner</v>
      </c>
      <c r="AF13" s="121" t="str">
        <f t="shared" si="4"/>
        <v>Florian</v>
      </c>
      <c r="AG13" s="50"/>
      <c r="AH13" s="50"/>
      <c r="AI13" s="50">
        <v>5</v>
      </c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>
        <f t="shared" si="5"/>
        <v>5</v>
      </c>
      <c r="BB13" s="119">
        <v>134.74</v>
      </c>
      <c r="BC13" s="119">
        <f t="shared" si="6"/>
        <v>139.74</v>
      </c>
      <c r="BD13" s="120">
        <f t="shared" si="7"/>
        <v>279.02</v>
      </c>
      <c r="BE13" s="137">
        <v>9</v>
      </c>
    </row>
    <row r="14" spans="1:57" ht="12.75">
      <c r="A14" s="139">
        <v>976</v>
      </c>
      <c r="B14" s="140" t="s">
        <v>285</v>
      </c>
      <c r="C14" s="139" t="s">
        <v>286</v>
      </c>
      <c r="D14" s="139" t="s">
        <v>287</v>
      </c>
      <c r="E14" s="140" t="s">
        <v>258</v>
      </c>
      <c r="F14" s="138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>
        <f t="shared" si="0"/>
        <v>0</v>
      </c>
      <c r="AA14" s="119">
        <v>142.29</v>
      </c>
      <c r="AB14" s="120">
        <f t="shared" si="1"/>
        <v>142.29</v>
      </c>
      <c r="AC14" s="50"/>
      <c r="AD14" s="121">
        <f t="shared" si="2"/>
        <v>976</v>
      </c>
      <c r="AE14" s="121" t="str">
        <f t="shared" si="3"/>
        <v>Boven, van</v>
      </c>
      <c r="AF14" s="121" t="str">
        <f t="shared" si="4"/>
        <v>Gerrit-Jan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>
        <f t="shared" si="5"/>
        <v>0</v>
      </c>
      <c r="BB14" s="119">
        <v>137.67</v>
      </c>
      <c r="BC14" s="119">
        <f t="shared" si="6"/>
        <v>137.67</v>
      </c>
      <c r="BD14" s="120">
        <f t="shared" si="7"/>
        <v>279.96</v>
      </c>
      <c r="BE14" s="137">
        <v>10</v>
      </c>
    </row>
    <row r="15" spans="1:57" ht="12.75">
      <c r="A15" s="139">
        <v>2166</v>
      </c>
      <c r="B15" s="140" t="s">
        <v>196</v>
      </c>
      <c r="C15" s="140" t="s">
        <v>197</v>
      </c>
      <c r="D15" s="140" t="s">
        <v>8</v>
      </c>
      <c r="E15" s="140" t="s">
        <v>258</v>
      </c>
      <c r="F15" s="138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>
        <f t="shared" si="0"/>
        <v>0</v>
      </c>
      <c r="AA15" s="119">
        <v>142.18</v>
      </c>
      <c r="AB15" s="120">
        <f t="shared" si="1"/>
        <v>142.18</v>
      </c>
      <c r="AC15" s="50"/>
      <c r="AD15" s="121">
        <f t="shared" si="2"/>
        <v>2166</v>
      </c>
      <c r="AE15" s="121" t="str">
        <f t="shared" si="3"/>
        <v>Feenstra</v>
      </c>
      <c r="AF15" s="121" t="str">
        <f t="shared" si="4"/>
        <v>Marielle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>
        <f t="shared" si="5"/>
        <v>0</v>
      </c>
      <c r="BB15" s="119">
        <v>138.16</v>
      </c>
      <c r="BC15" s="119">
        <f t="shared" si="6"/>
        <v>138.16</v>
      </c>
      <c r="BD15" s="120">
        <f t="shared" si="7"/>
        <v>280.34000000000003</v>
      </c>
      <c r="BE15" s="137">
        <v>11</v>
      </c>
    </row>
    <row r="16" spans="1:57" ht="12.75">
      <c r="A16" s="144">
        <v>30</v>
      </c>
      <c r="B16" s="140" t="s">
        <v>274</v>
      </c>
      <c r="C16" s="139" t="s">
        <v>275</v>
      </c>
      <c r="D16" s="139" t="s">
        <v>344</v>
      </c>
      <c r="E16" s="139" t="s">
        <v>134</v>
      </c>
      <c r="F16" s="138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>
        <f t="shared" si="0"/>
        <v>0</v>
      </c>
      <c r="AA16" s="119">
        <v>144.74</v>
      </c>
      <c r="AB16" s="120">
        <f t="shared" si="1"/>
        <v>144.74</v>
      </c>
      <c r="AC16" s="50"/>
      <c r="AD16" s="121">
        <f t="shared" si="2"/>
        <v>30</v>
      </c>
      <c r="AE16" s="121" t="str">
        <f t="shared" si="3"/>
        <v>Rökker</v>
      </c>
      <c r="AF16" s="121" t="str">
        <f t="shared" si="4"/>
        <v>Wilhelm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>
        <f t="shared" si="5"/>
        <v>0</v>
      </c>
      <c r="BB16" s="119">
        <v>136.1</v>
      </c>
      <c r="BC16" s="119">
        <f t="shared" si="6"/>
        <v>136.1</v>
      </c>
      <c r="BD16" s="120">
        <f t="shared" si="7"/>
        <v>280.84000000000003</v>
      </c>
      <c r="BE16" s="137">
        <v>12</v>
      </c>
    </row>
    <row r="17" spans="1:57" ht="12.75">
      <c r="A17" s="139">
        <v>961</v>
      </c>
      <c r="B17" s="140" t="s">
        <v>137</v>
      </c>
      <c r="C17" s="139" t="s">
        <v>104</v>
      </c>
      <c r="D17" s="139" t="s">
        <v>138</v>
      </c>
      <c r="E17" s="140" t="s">
        <v>258</v>
      </c>
      <c r="F17" s="138"/>
      <c r="G17" s="50"/>
      <c r="H17" s="50"/>
      <c r="I17" s="50">
        <v>5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>
        <v>5</v>
      </c>
      <c r="X17" s="50">
        <v>5</v>
      </c>
      <c r="Y17" s="50"/>
      <c r="Z17" s="50">
        <f t="shared" si="0"/>
        <v>15</v>
      </c>
      <c r="AA17" s="119">
        <v>130.23</v>
      </c>
      <c r="AB17" s="120">
        <f t="shared" si="1"/>
        <v>145.23</v>
      </c>
      <c r="AC17" s="50"/>
      <c r="AD17" s="121">
        <f t="shared" si="2"/>
        <v>961</v>
      </c>
      <c r="AE17" s="121" t="str">
        <f t="shared" si="3"/>
        <v>Prenger</v>
      </c>
      <c r="AF17" s="121" t="str">
        <f t="shared" si="4"/>
        <v>Herman</v>
      </c>
      <c r="AG17" s="50"/>
      <c r="AH17" s="50">
        <v>5</v>
      </c>
      <c r="AI17" s="50">
        <v>5</v>
      </c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>
        <f t="shared" si="5"/>
        <v>10</v>
      </c>
      <c r="BB17" s="119">
        <v>128.64</v>
      </c>
      <c r="BC17" s="119">
        <f t="shared" si="6"/>
        <v>138.64</v>
      </c>
      <c r="BD17" s="120">
        <f t="shared" si="7"/>
        <v>283.87</v>
      </c>
      <c r="BE17" s="137">
        <v>13</v>
      </c>
    </row>
    <row r="18" spans="1:57" ht="12.75">
      <c r="A18" s="139">
        <v>32</v>
      </c>
      <c r="B18" s="139" t="s">
        <v>280</v>
      </c>
      <c r="C18" s="139" t="s">
        <v>281</v>
      </c>
      <c r="D18" s="139" t="s">
        <v>347</v>
      </c>
      <c r="E18" s="139" t="s">
        <v>134</v>
      </c>
      <c r="F18" s="138"/>
      <c r="G18" s="50"/>
      <c r="H18" s="50">
        <v>5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>
        <v>5</v>
      </c>
      <c r="V18" s="50"/>
      <c r="W18" s="50"/>
      <c r="X18" s="50"/>
      <c r="Y18" s="50">
        <v>5</v>
      </c>
      <c r="Z18" s="50">
        <f t="shared" si="0"/>
        <v>15</v>
      </c>
      <c r="AA18" s="119">
        <v>145.07</v>
      </c>
      <c r="AB18" s="120">
        <f t="shared" si="1"/>
        <v>160.07</v>
      </c>
      <c r="AC18" s="50"/>
      <c r="AD18" s="121">
        <f t="shared" si="2"/>
        <v>32</v>
      </c>
      <c r="AE18" s="121" t="str">
        <f t="shared" si="3"/>
        <v>Inholte</v>
      </c>
      <c r="AF18" s="121" t="str">
        <f t="shared" si="4"/>
        <v>Luisa</v>
      </c>
      <c r="AG18" s="50"/>
      <c r="AH18" s="50"/>
      <c r="AI18" s="50">
        <v>5</v>
      </c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>
        <f t="shared" si="5"/>
        <v>5</v>
      </c>
      <c r="BB18" s="119">
        <v>134.17</v>
      </c>
      <c r="BC18" s="119">
        <f t="shared" si="6"/>
        <v>139.17</v>
      </c>
      <c r="BD18" s="120">
        <f t="shared" si="7"/>
        <v>299.24</v>
      </c>
      <c r="BE18" s="137">
        <v>14</v>
      </c>
    </row>
    <row r="19" spans="1:57" ht="12.75">
      <c r="A19" s="139">
        <v>749</v>
      </c>
      <c r="B19" s="140" t="s">
        <v>282</v>
      </c>
      <c r="C19" s="140" t="s">
        <v>283</v>
      </c>
      <c r="D19" s="140" t="s">
        <v>284</v>
      </c>
      <c r="E19" s="143" t="s">
        <v>134</v>
      </c>
      <c r="F19" s="138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>
        <v>5</v>
      </c>
      <c r="R19" s="50"/>
      <c r="S19" s="50"/>
      <c r="T19" s="50"/>
      <c r="U19" s="50"/>
      <c r="V19" s="50"/>
      <c r="W19" s="50"/>
      <c r="X19" s="50"/>
      <c r="Y19" s="50"/>
      <c r="Z19" s="50">
        <f t="shared" si="0"/>
        <v>5</v>
      </c>
      <c r="AA19" s="119">
        <v>154.87</v>
      </c>
      <c r="AB19" s="120">
        <f t="shared" si="1"/>
        <v>159.87</v>
      </c>
      <c r="AC19" s="50"/>
      <c r="AD19" s="121">
        <f t="shared" si="2"/>
        <v>749</v>
      </c>
      <c r="AE19" s="121" t="str">
        <f t="shared" si="3"/>
        <v>Manting</v>
      </c>
      <c r="AF19" s="121" t="str">
        <f t="shared" si="4"/>
        <v>Jans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>
        <f t="shared" si="5"/>
        <v>0</v>
      </c>
      <c r="BB19" s="119">
        <v>149.59</v>
      </c>
      <c r="BC19" s="119">
        <f t="shared" si="6"/>
        <v>149.59</v>
      </c>
      <c r="BD19" s="120">
        <f t="shared" si="7"/>
        <v>309.46000000000004</v>
      </c>
      <c r="BE19" s="137">
        <v>15</v>
      </c>
    </row>
    <row r="20" spans="1:57" ht="12.75">
      <c r="A20" s="139">
        <v>25</v>
      </c>
      <c r="B20" s="140" t="s">
        <v>259</v>
      </c>
      <c r="C20" s="139" t="s">
        <v>101</v>
      </c>
      <c r="D20" s="139" t="s">
        <v>260</v>
      </c>
      <c r="E20" s="139" t="s">
        <v>134</v>
      </c>
      <c r="F20" s="138"/>
      <c r="G20" s="50"/>
      <c r="H20" s="50"/>
      <c r="I20" s="50"/>
      <c r="J20" s="50"/>
      <c r="K20" s="50"/>
      <c r="L20" s="50"/>
      <c r="M20" s="50"/>
      <c r="N20" s="50"/>
      <c r="O20" s="50">
        <v>5</v>
      </c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>
        <f t="shared" si="0"/>
        <v>5</v>
      </c>
      <c r="AA20" s="119">
        <v>164.49</v>
      </c>
      <c r="AB20" s="120">
        <f t="shared" si="1"/>
        <v>169.49</v>
      </c>
      <c r="AC20" s="50"/>
      <c r="AD20" s="121">
        <f t="shared" si="2"/>
        <v>25</v>
      </c>
      <c r="AE20" s="121" t="str">
        <f t="shared" si="3"/>
        <v>Völker</v>
      </c>
      <c r="AF20" s="121" t="str">
        <f t="shared" si="4"/>
        <v>Judith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>
        <f t="shared" si="5"/>
        <v>0</v>
      </c>
      <c r="BB20" s="119">
        <v>144.48</v>
      </c>
      <c r="BC20" s="119">
        <f t="shared" si="6"/>
        <v>144.48</v>
      </c>
      <c r="BD20" s="120">
        <f t="shared" si="7"/>
        <v>313.97</v>
      </c>
      <c r="BE20" s="137">
        <v>16</v>
      </c>
    </row>
    <row r="21" spans="1:57" ht="12.75">
      <c r="A21" s="139">
        <v>1563</v>
      </c>
      <c r="B21" s="140" t="s">
        <v>261</v>
      </c>
      <c r="C21" s="139" t="s">
        <v>262</v>
      </c>
      <c r="D21" s="139" t="s">
        <v>263</v>
      </c>
      <c r="E21" s="140" t="s">
        <v>258</v>
      </c>
      <c r="F21" s="138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>
        <f t="shared" si="0"/>
        <v>0</v>
      </c>
      <c r="AA21" s="119">
        <v>167.92</v>
      </c>
      <c r="AB21" s="120">
        <f t="shared" si="1"/>
        <v>167.92</v>
      </c>
      <c r="AC21" s="50"/>
      <c r="AD21" s="121">
        <f t="shared" si="2"/>
        <v>1563</v>
      </c>
      <c r="AE21" s="121" t="str">
        <f t="shared" si="3"/>
        <v>Kros</v>
      </c>
      <c r="AF21" s="121" t="str">
        <f t="shared" si="4"/>
        <v>Adri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>
        <v>5</v>
      </c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>
        <f t="shared" si="5"/>
        <v>5</v>
      </c>
      <c r="BB21" s="119">
        <v>145.91</v>
      </c>
      <c r="BC21" s="119">
        <f t="shared" si="6"/>
        <v>150.91</v>
      </c>
      <c r="BD21" s="120">
        <f t="shared" si="7"/>
        <v>318.83</v>
      </c>
      <c r="BE21" s="137">
        <v>17</v>
      </c>
    </row>
    <row r="22" spans="1:57" ht="12.75">
      <c r="A22" s="139">
        <v>52</v>
      </c>
      <c r="B22" s="140" t="s">
        <v>264</v>
      </c>
      <c r="C22" s="139" t="s">
        <v>265</v>
      </c>
      <c r="D22" s="139" t="s">
        <v>195</v>
      </c>
      <c r="E22" s="140" t="s">
        <v>258</v>
      </c>
      <c r="F22" s="138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>
        <f t="shared" si="0"/>
        <v>0</v>
      </c>
      <c r="AA22" s="119">
        <v>166.3</v>
      </c>
      <c r="AB22" s="120">
        <f t="shared" si="1"/>
        <v>166.3</v>
      </c>
      <c r="AC22" s="50"/>
      <c r="AD22" s="121">
        <f t="shared" si="2"/>
        <v>52</v>
      </c>
      <c r="AE22" s="121" t="str">
        <f t="shared" si="3"/>
        <v>Veerenhuis-Noordhoek</v>
      </c>
      <c r="AF22" s="121" t="str">
        <f t="shared" si="4"/>
        <v>Nienke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5</v>
      </c>
      <c r="AZ22" s="50"/>
      <c r="BA22" s="50">
        <f t="shared" si="5"/>
        <v>5</v>
      </c>
      <c r="BB22" s="119">
        <v>159.58</v>
      </c>
      <c r="BC22" s="119">
        <f t="shared" si="6"/>
        <v>164.58</v>
      </c>
      <c r="BD22" s="120">
        <f t="shared" si="7"/>
        <v>330.88</v>
      </c>
      <c r="BE22" s="137">
        <v>18</v>
      </c>
    </row>
    <row r="23" spans="1:57" ht="12.75">
      <c r="A23" s="139">
        <v>28</v>
      </c>
      <c r="B23" s="140" t="s">
        <v>270</v>
      </c>
      <c r="C23" s="140" t="s">
        <v>271</v>
      </c>
      <c r="D23" s="140" t="s">
        <v>54</v>
      </c>
      <c r="E23" s="140" t="s">
        <v>258</v>
      </c>
      <c r="F23" s="138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>
        <f t="shared" si="0"/>
        <v>0</v>
      </c>
      <c r="AA23" s="119">
        <v>176.82</v>
      </c>
      <c r="AB23" s="120">
        <f t="shared" si="1"/>
        <v>176.82</v>
      </c>
      <c r="AC23" s="50"/>
      <c r="AD23" s="121">
        <f t="shared" si="2"/>
        <v>28</v>
      </c>
      <c r="AE23" s="121" t="str">
        <f t="shared" si="3"/>
        <v>Elsen ten</v>
      </c>
      <c r="AF23" s="121" t="str">
        <f t="shared" si="4"/>
        <v>Gerdjan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>
        <f t="shared" si="5"/>
        <v>0</v>
      </c>
      <c r="BB23" s="119">
        <v>159.12</v>
      </c>
      <c r="BC23" s="119">
        <f t="shared" si="6"/>
        <v>159.12</v>
      </c>
      <c r="BD23" s="120">
        <f t="shared" si="7"/>
        <v>335.94</v>
      </c>
      <c r="BE23" s="137">
        <v>19</v>
      </c>
    </row>
    <row r="24" spans="1:57" ht="12.75">
      <c r="A24" s="139">
        <v>27</v>
      </c>
      <c r="B24" s="140" t="s">
        <v>267</v>
      </c>
      <c r="C24" s="140" t="s">
        <v>268</v>
      </c>
      <c r="D24" s="140" t="s">
        <v>269</v>
      </c>
      <c r="E24" s="140" t="s">
        <v>258</v>
      </c>
      <c r="F24" s="138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>
        <v>5</v>
      </c>
      <c r="Y24" s="50"/>
      <c r="Z24" s="50">
        <f t="shared" si="0"/>
        <v>5</v>
      </c>
      <c r="AA24" s="119">
        <v>149.84</v>
      </c>
      <c r="AB24" s="120">
        <f t="shared" si="1"/>
        <v>154.84</v>
      </c>
      <c r="AC24" s="50"/>
      <c r="AD24" s="121">
        <f t="shared" si="2"/>
        <v>27</v>
      </c>
      <c r="AE24" s="121" t="str">
        <f t="shared" si="3"/>
        <v>Schottert</v>
      </c>
      <c r="AF24" s="121" t="str">
        <f t="shared" si="4"/>
        <v>Nora</v>
      </c>
      <c r="AG24" s="50"/>
      <c r="AH24" s="50"/>
      <c r="AI24" s="50">
        <v>5</v>
      </c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>
        <v>20</v>
      </c>
      <c r="AV24" s="50">
        <v>5</v>
      </c>
      <c r="AW24" s="50"/>
      <c r="AX24" s="50"/>
      <c r="AY24" s="50"/>
      <c r="AZ24" s="50"/>
      <c r="BA24" s="50">
        <f t="shared" si="5"/>
        <v>30</v>
      </c>
      <c r="BB24" s="119">
        <v>159.45</v>
      </c>
      <c r="BC24" s="119">
        <f t="shared" si="6"/>
        <v>189.45</v>
      </c>
      <c r="BD24" s="120">
        <f t="shared" si="7"/>
        <v>344.28999999999996</v>
      </c>
      <c r="BE24" s="137">
        <v>20</v>
      </c>
    </row>
    <row r="25" spans="1:57" ht="12.75">
      <c r="A25" s="142">
        <v>31</v>
      </c>
      <c r="B25" s="140" t="s">
        <v>278</v>
      </c>
      <c r="C25" s="140" t="s">
        <v>279</v>
      </c>
      <c r="D25" s="139" t="s">
        <v>346</v>
      </c>
      <c r="E25" s="140" t="s">
        <v>134</v>
      </c>
      <c r="F25" s="138"/>
      <c r="G25" s="50"/>
      <c r="H25" s="50"/>
      <c r="I25" s="50"/>
      <c r="J25" s="50"/>
      <c r="K25" s="50"/>
      <c r="L25" s="50"/>
      <c r="M25" s="50"/>
      <c r="N25" s="50"/>
      <c r="O25" s="50">
        <v>5</v>
      </c>
      <c r="P25" s="50"/>
      <c r="Q25" s="50"/>
      <c r="R25" s="50">
        <v>5</v>
      </c>
      <c r="S25" s="50">
        <v>5</v>
      </c>
      <c r="T25" s="50"/>
      <c r="U25" s="50"/>
      <c r="V25" s="50"/>
      <c r="W25" s="50"/>
      <c r="X25" s="50"/>
      <c r="Y25" s="50"/>
      <c r="Z25" s="50">
        <f t="shared" si="0"/>
        <v>15</v>
      </c>
      <c r="AA25" s="119">
        <v>217.77</v>
      </c>
      <c r="AB25" s="120">
        <f t="shared" si="1"/>
        <v>232.77</v>
      </c>
      <c r="AC25" s="50"/>
      <c r="AD25" s="121">
        <f t="shared" si="2"/>
        <v>31</v>
      </c>
      <c r="AE25" s="121" t="str">
        <f t="shared" si="3"/>
        <v>Hansmann</v>
      </c>
      <c r="AF25" s="121" t="str">
        <f t="shared" si="4"/>
        <v>Dieter</v>
      </c>
      <c r="AG25" s="50"/>
      <c r="AH25" s="50"/>
      <c r="AI25" s="50"/>
      <c r="AJ25" s="50"/>
      <c r="AK25" s="50"/>
      <c r="AL25" s="50"/>
      <c r="AM25" s="50"/>
      <c r="AN25" s="50"/>
      <c r="AO25" s="50"/>
      <c r="AP25" s="50">
        <v>5</v>
      </c>
      <c r="AQ25" s="50"/>
      <c r="AR25" s="50"/>
      <c r="AS25" s="50"/>
      <c r="AT25" s="50"/>
      <c r="AU25" s="50"/>
      <c r="AV25" s="50"/>
      <c r="AW25" s="50"/>
      <c r="AX25" s="50"/>
      <c r="AY25" s="50"/>
      <c r="AZ25" s="50">
        <v>5</v>
      </c>
      <c r="BA25" s="50">
        <f t="shared" si="5"/>
        <v>10</v>
      </c>
      <c r="BB25" s="119">
        <v>189.51</v>
      </c>
      <c r="BC25" s="119">
        <f t="shared" si="6"/>
        <v>199.51</v>
      </c>
      <c r="BD25" s="120">
        <f t="shared" si="7"/>
        <v>432.28</v>
      </c>
      <c r="BE25" s="137">
        <v>21</v>
      </c>
    </row>
    <row r="26" ht="12.75">
      <c r="BE26" s="137"/>
    </row>
  </sheetData>
  <sheetProtection/>
  <printOptions/>
  <pageMargins left="0.12" right="0.21" top="0.13" bottom="0.13" header="0.13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Eigenaar</cp:lastModifiedBy>
  <cp:lastPrinted>2015-12-12T21:11:22Z</cp:lastPrinted>
  <dcterms:created xsi:type="dcterms:W3CDTF">2006-10-28T11:58:12Z</dcterms:created>
  <dcterms:modified xsi:type="dcterms:W3CDTF">2015-12-12T21:16:29Z</dcterms:modified>
  <cp:category/>
  <cp:version/>
  <cp:contentType/>
  <cp:contentStatus/>
</cp:coreProperties>
</file>